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ice.resconi\Desktop\"/>
    </mc:Choice>
  </mc:AlternateContent>
  <xr:revisionPtr revIDLastSave="0" documentId="13_ncr:1_{97A87BBD-A71D-4D65-A567-0AF897DFA906}" xr6:coauthVersionLast="47" xr6:coauthVersionMax="47" xr10:uidLastSave="{00000000-0000-0000-0000-000000000000}"/>
  <bookViews>
    <workbookView xWindow="-120" yWindow="-120" windowWidth="29040" windowHeight="15720" xr2:uid="{1BD6BF7E-DD09-4CC3-B2C2-B4F59B5F7C81}"/>
  </bookViews>
  <sheets>
    <sheet name="CCNL-DIRIGENTI 2019-2021" sheetId="1" r:id="rId1"/>
    <sheet name="Scheda-Inquadramento" sheetId="4" r:id="rId2"/>
  </sheets>
  <definedNames>
    <definedName name="_xlnm.Print_Area" localSheetId="1">'Scheda-Inquadramento'!$A$1:$I$26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" i="1" l="1"/>
  <c r="J43" i="1" s="1"/>
  <c r="I42" i="1"/>
  <c r="J42" i="1" s="1"/>
  <c r="I41" i="1"/>
  <c r="J41" i="1" s="1"/>
  <c r="I40" i="1"/>
  <c r="J40" i="1" s="1"/>
  <c r="I39" i="1"/>
  <c r="J39" i="1" s="1"/>
  <c r="F43" i="1"/>
  <c r="G43" i="1" s="1"/>
  <c r="F42" i="1"/>
  <c r="G42" i="1" s="1"/>
  <c r="F41" i="1"/>
  <c r="G41" i="1" s="1"/>
  <c r="F40" i="1"/>
  <c r="F39" i="1"/>
  <c r="G39" i="1" s="1"/>
  <c r="C43" i="1"/>
  <c r="D43" i="1" s="1"/>
  <c r="C42" i="1"/>
  <c r="D42" i="1" s="1"/>
  <c r="C41" i="1"/>
  <c r="D41" i="1" s="1"/>
  <c r="C40" i="1"/>
  <c r="D40" i="1" s="1"/>
  <c r="C39" i="1"/>
  <c r="D39" i="1" s="1"/>
  <c r="I33" i="1"/>
  <c r="J33" i="1" s="1"/>
  <c r="I32" i="1"/>
  <c r="J32" i="1" s="1"/>
  <c r="I31" i="1"/>
  <c r="J31" i="1" s="1"/>
  <c r="I30" i="1"/>
  <c r="I29" i="1"/>
  <c r="J29" i="1" s="1"/>
  <c r="F33" i="1"/>
  <c r="F32" i="1"/>
  <c r="G32" i="1" s="1"/>
  <c r="F31" i="1"/>
  <c r="G31" i="1" s="1"/>
  <c r="F30" i="1"/>
  <c r="F29" i="1"/>
  <c r="G29" i="1" s="1"/>
  <c r="I11" i="4"/>
  <c r="I18" i="4"/>
  <c r="I25" i="4"/>
  <c r="G40" i="1"/>
  <c r="G12" i="1"/>
  <c r="G11" i="1"/>
  <c r="G10" i="1"/>
  <c r="G9" i="1"/>
  <c r="G22" i="1"/>
  <c r="G21" i="1"/>
  <c r="G20" i="1"/>
  <c r="G19" i="1"/>
  <c r="G33" i="1"/>
  <c r="G30" i="1"/>
  <c r="J22" i="1"/>
  <c r="D22" i="1"/>
  <c r="J21" i="1"/>
  <c r="D21" i="1"/>
  <c r="J20" i="1"/>
  <c r="D20" i="1"/>
  <c r="J19" i="1"/>
  <c r="D19" i="1"/>
  <c r="J18" i="1"/>
  <c r="G18" i="1"/>
  <c r="D18" i="1"/>
  <c r="C54" i="1"/>
  <c r="G8" i="1"/>
  <c r="D33" i="1"/>
  <c r="D32" i="1"/>
  <c r="D31" i="1"/>
  <c r="J30" i="1"/>
  <c r="D30" i="1"/>
  <c r="D29" i="1"/>
  <c r="J9" i="1"/>
  <c r="D9" i="1"/>
  <c r="J10" i="1"/>
  <c r="D10" i="1"/>
  <c r="I24" i="4"/>
  <c r="I17" i="4"/>
  <c r="I26" i="4"/>
  <c r="I21" i="4"/>
  <c r="I14" i="4"/>
  <c r="J12" i="1"/>
  <c r="D12" i="1"/>
  <c r="J11" i="1"/>
  <c r="D11" i="1"/>
  <c r="J8" i="1"/>
  <c r="D8" i="1"/>
  <c r="K43" i="1" l="1"/>
  <c r="M43" i="1" s="1"/>
  <c r="K40" i="1"/>
  <c r="M40" i="1" s="1"/>
  <c r="D44" i="1"/>
  <c r="K39" i="1"/>
  <c r="L39" i="1" s="1"/>
  <c r="J44" i="1"/>
  <c r="K42" i="1"/>
  <c r="M42" i="1" s="1"/>
  <c r="G44" i="1"/>
  <c r="K41" i="1"/>
  <c r="M41" i="1" s="1"/>
  <c r="L43" i="1"/>
  <c r="J23" i="1"/>
  <c r="K21" i="1"/>
  <c r="L21" i="1" s="1"/>
  <c r="K18" i="1"/>
  <c r="L18" i="1" s="1"/>
  <c r="D23" i="1"/>
  <c r="K20" i="1"/>
  <c r="K22" i="1"/>
  <c r="K32" i="1"/>
  <c r="J34" i="1"/>
  <c r="K31" i="1"/>
  <c r="K30" i="1"/>
  <c r="D50" i="1" s="1"/>
  <c r="K33" i="1"/>
  <c r="D53" i="1" s="1"/>
  <c r="D34" i="1"/>
  <c r="J13" i="1"/>
  <c r="K9" i="1"/>
  <c r="G13" i="1"/>
  <c r="K10" i="1"/>
  <c r="K8" i="1"/>
  <c r="K11" i="1"/>
  <c r="B52" i="1" s="1"/>
  <c r="K12" i="1"/>
  <c r="D13" i="1"/>
  <c r="I28" i="4"/>
  <c r="B53" i="1" l="1"/>
  <c r="B51" i="1"/>
  <c r="L40" i="1"/>
  <c r="D52" i="1"/>
  <c r="L31" i="1"/>
  <c r="D51" i="1"/>
  <c r="M39" i="1"/>
  <c r="L42" i="1"/>
  <c r="K44" i="1"/>
  <c r="L44" i="1"/>
  <c r="B49" i="1"/>
  <c r="L41" i="1"/>
  <c r="M21" i="1"/>
  <c r="M18" i="1"/>
  <c r="M22" i="1"/>
  <c r="L22" i="1"/>
  <c r="M20" i="1"/>
  <c r="L20" i="1"/>
  <c r="J53" i="1"/>
  <c r="F53" i="1"/>
  <c r="G53" i="1"/>
  <c r="G23" i="1"/>
  <c r="M32" i="1"/>
  <c r="L32" i="1"/>
  <c r="K19" i="1"/>
  <c r="B50" i="1" s="1"/>
  <c r="M10" i="1"/>
  <c r="M9" i="1"/>
  <c r="M31" i="1"/>
  <c r="M11" i="1"/>
  <c r="M8" i="1"/>
  <c r="G34" i="1"/>
  <c r="M30" i="1"/>
  <c r="L30" i="1"/>
  <c r="M33" i="1"/>
  <c r="L33" i="1"/>
  <c r="K29" i="1"/>
  <c r="D49" i="1" s="1"/>
  <c r="L9" i="1"/>
  <c r="L10" i="1"/>
  <c r="K13" i="1"/>
  <c r="M12" i="1"/>
  <c r="L11" i="1"/>
  <c r="L13" i="1"/>
  <c r="L8" i="1"/>
  <c r="L12" i="1"/>
  <c r="M44" i="1" l="1"/>
  <c r="J49" i="1"/>
  <c r="H53" i="1"/>
  <c r="F49" i="1"/>
  <c r="G49" i="1"/>
  <c r="M19" i="1"/>
  <c r="L19" i="1"/>
  <c r="M23" i="1" s="1"/>
  <c r="L23" i="1"/>
  <c r="K23" i="1"/>
  <c r="G50" i="1"/>
  <c r="F50" i="1"/>
  <c r="J50" i="1"/>
  <c r="G51" i="1"/>
  <c r="F51" i="1"/>
  <c r="H51" i="1" s="1"/>
  <c r="J51" i="1"/>
  <c r="G52" i="1"/>
  <c r="F52" i="1"/>
  <c r="J52" i="1"/>
  <c r="L29" i="1"/>
  <c r="M34" i="1" s="1"/>
  <c r="L34" i="1"/>
  <c r="K34" i="1"/>
  <c r="M29" i="1"/>
  <c r="M13" i="1"/>
  <c r="B54" i="1"/>
  <c r="H49" i="1" l="1"/>
  <c r="H52" i="1"/>
  <c r="H50" i="1"/>
  <c r="J54" i="1"/>
  <c r="G54" i="1"/>
  <c r="F54" i="1"/>
  <c r="D54" i="1"/>
  <c r="H54" i="1" l="1"/>
</calcChain>
</file>

<file path=xl/sharedStrings.xml><?xml version="1.0" encoding="utf-8"?>
<sst xmlns="http://schemas.openxmlformats.org/spreadsheetml/2006/main" count="123" uniqueCount="42">
  <si>
    <t>Allegato "A" alle Determinazione Dirigenziale n. _______ del ________________________</t>
  </si>
  <si>
    <t>COGNOME E NOME</t>
  </si>
  <si>
    <t>TOTALE</t>
  </si>
  <si>
    <t>IRAP</t>
  </si>
  <si>
    <t>Contributi</t>
  </si>
  <si>
    <t>Stipendio</t>
  </si>
  <si>
    <t>Posizione</t>
  </si>
  <si>
    <t>Risultato</t>
  </si>
  <si>
    <t>Irap</t>
  </si>
  <si>
    <t>TOTALI</t>
  </si>
  <si>
    <t xml:space="preserve">Aumento contrattuale </t>
  </si>
  <si>
    <t>x 13 mensilità</t>
  </si>
  <si>
    <t xml:space="preserve">Retribuzione individuale d'anzianità                                                   </t>
  </si>
  <si>
    <t xml:space="preserve">Totale                                                                                                            </t>
  </si>
  <si>
    <t>SCHEDA DI INQUADRAMENTO ECONOMICO - C.C.N.L. 16 LUGLIO 2024</t>
  </si>
  <si>
    <t>TRIENNIO ECONOMICO 2019 - 2021</t>
  </si>
  <si>
    <t>DIRIGENTE:</t>
  </si>
  <si>
    <t xml:space="preserve">AREA - SETTORE: </t>
  </si>
  <si>
    <t>Stipendio tabellare per 13 mensilità</t>
  </si>
  <si>
    <t>TRATTAMENTO ECONOMICO ANNUO DAL 01/01/2019</t>
  </si>
  <si>
    <t>___________________</t>
  </si>
  <si>
    <t>TRATTAMENTO ECONOMICO ANNUO DAL 01/01/2020</t>
  </si>
  <si>
    <t>TRATTAMENTO ECONOMICO ANNUO DAL 01/01/2021</t>
  </si>
  <si>
    <t>CONTRATTO COLLETTIVO NAZIONALE DI LAVORO AREA DELLE FUNZIONI LOCALI 16 LUGLIO 2024</t>
  </si>
  <si>
    <t>Dirigente 1</t>
  </si>
  <si>
    <t>Dirigente 2</t>
  </si>
  <si>
    <t>Dirigente 3</t>
  </si>
  <si>
    <t>Dirigente 4</t>
  </si>
  <si>
    <t>Dirigente 5</t>
  </si>
  <si>
    <t>PER IL TRIENNIO 2019-2021</t>
  </si>
  <si>
    <t>Aumento</t>
  </si>
  <si>
    <t>Mesi</t>
  </si>
  <si>
    <t>Arretrati</t>
  </si>
  <si>
    <t>Totale arretrati</t>
  </si>
  <si>
    <t>AUMENTI DELLO STIPENDIO BASE CON DECORRENZA</t>
  </si>
  <si>
    <t>AUMENTI DELLA RETRIBUZIONE DI POSIZIONE CON DECORRENZA</t>
  </si>
  <si>
    <t>Allegato alla Determina Dirigenziale n. …..  del ….....</t>
  </si>
  <si>
    <t>IVC 2019-2021 già erogata</t>
  </si>
  <si>
    <t>ARRETRATI DA LIQUIDARE AL NETTO DELL'IVC GIA' EROGATA</t>
  </si>
  <si>
    <t>LORDO DA LIQUIDARE</t>
  </si>
  <si>
    <t xml:space="preserve">Retribuzione di posizione </t>
  </si>
  <si>
    <t>NOTA BENE: COMPILARE SOLO LE CELLE CON SFONDO GIALLO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</si>
</sst>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  <numFmt numFmtId="165" formatCode="[$-410]d\ mmmm\ yyyy;@"/>
  </numFmts>
  <fonts count="18" x14ac:knownFonts="1">
    <font>
      <sz val="10"/>
      <name val="Arial Rounded MT Bold"/>
    </font>
    <font>
      <sz val="10"/>
      <name val="Arial Rounded MT Bold"/>
      <family val="2"/>
    </font>
    <font>
      <sz val="10"/>
      <name val="Arial Rounded MT Bold"/>
      <family val="2"/>
    </font>
    <font>
      <sz val="10"/>
      <name val="Arial"/>
      <family val="2"/>
    </font>
    <font>
      <sz val="10"/>
      <name val="Helvetica"/>
      <family val="2"/>
    </font>
    <font>
      <b/>
      <sz val="10"/>
      <name val="Helvetica"/>
      <family val="2"/>
    </font>
    <font>
      <b/>
      <sz val="10"/>
      <color rgb="FFC00000"/>
      <name val="Helvetica"/>
      <family val="2"/>
    </font>
    <font>
      <b/>
      <sz val="10"/>
      <color rgb="FF00B050"/>
      <name val="Helvetica"/>
      <family val="2"/>
    </font>
    <font>
      <b/>
      <sz val="10"/>
      <color theme="5" tint="-0.499984740745262"/>
      <name val="Helvetica"/>
      <family val="2"/>
    </font>
    <font>
      <sz val="12"/>
      <name val="Helvetica"/>
      <family val="2"/>
    </font>
    <font>
      <b/>
      <sz val="11"/>
      <name val="Helvetica"/>
      <family val="2"/>
    </font>
    <font>
      <sz val="11"/>
      <name val="Helvetica"/>
      <family val="2"/>
    </font>
    <font>
      <b/>
      <sz val="12"/>
      <color theme="8" tint="-0.249977111117893"/>
      <name val="Helvetica"/>
      <family val="2"/>
    </font>
    <font>
      <b/>
      <sz val="10"/>
      <color theme="0"/>
      <name val="Helvetica"/>
      <family val="2"/>
    </font>
    <font>
      <b/>
      <sz val="11"/>
      <color theme="0"/>
      <name val="Helvetica"/>
      <family val="2"/>
    </font>
    <font>
      <b/>
      <sz val="11"/>
      <color theme="8" tint="-0.249977111117893"/>
      <name val="Helvetica"/>
      <family val="2"/>
    </font>
    <font>
      <b/>
      <sz val="14"/>
      <color rgb="FFFF0000"/>
      <name val="Helvetica"/>
      <family val="2"/>
    </font>
    <font>
      <sz val="14"/>
      <name val="Arial Rounded MT Bold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87">
    <xf numFmtId="0" fontId="0" fillId="0" borderId="0" xfId="0"/>
    <xf numFmtId="0" fontId="5" fillId="0" borderId="0" xfId="7" applyFont="1"/>
    <xf numFmtId="0" fontId="5" fillId="3" borderId="0" xfId="7" applyFont="1" applyFill="1"/>
    <xf numFmtId="3" fontId="5" fillId="0" borderId="0" xfId="7" applyNumberFormat="1" applyFont="1"/>
    <xf numFmtId="41" fontId="5" fillId="0" borderId="0" xfId="7" applyNumberFormat="1" applyFont="1"/>
    <xf numFmtId="43" fontId="5" fillId="3" borderId="0" xfId="8" applyFont="1" applyFill="1"/>
    <xf numFmtId="3" fontId="7" fillId="0" borderId="0" xfId="7" applyNumberFormat="1" applyFont="1"/>
    <xf numFmtId="43" fontId="7" fillId="0" borderId="0" xfId="8" applyFont="1" applyFill="1"/>
    <xf numFmtId="43" fontId="7" fillId="0" borderId="0" xfId="8" applyFont="1"/>
    <xf numFmtId="43" fontId="8" fillId="0" borderId="0" xfId="8" applyFont="1" applyFill="1"/>
    <xf numFmtId="0" fontId="5" fillId="3" borderId="0" xfId="7" applyFont="1" applyFill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43" fontId="10" fillId="0" borderId="4" xfId="1" applyFont="1" applyBorder="1"/>
    <xf numFmtId="43" fontId="10" fillId="0" borderId="4" xfId="1" applyFont="1" applyFill="1" applyBorder="1"/>
    <xf numFmtId="0" fontId="10" fillId="0" borderId="7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3" fontId="10" fillId="0" borderId="6" xfId="1" applyFont="1" applyBorder="1" applyAlignment="1">
      <alignment horizontal="left"/>
    </xf>
    <xf numFmtId="0" fontId="4" fillId="0" borderId="0" xfId="0" applyFont="1" applyAlignment="1">
      <alignment horizontal="center"/>
    </xf>
    <xf numFmtId="164" fontId="10" fillId="0" borderId="6" xfId="2" applyNumberFormat="1" applyFont="1" applyFill="1" applyBorder="1" applyAlignment="1">
      <alignment horizontal="left"/>
    </xf>
    <xf numFmtId="164" fontId="10" fillId="0" borderId="12" xfId="2" applyNumberFormat="1" applyFont="1" applyFill="1" applyBorder="1" applyAlignment="1">
      <alignment horizontal="center"/>
    </xf>
    <xf numFmtId="164" fontId="10" fillId="0" borderId="6" xfId="2" applyNumberFormat="1" applyFont="1" applyFill="1" applyBorder="1" applyAlignment="1">
      <alignment horizontal="center"/>
    </xf>
    <xf numFmtId="43" fontId="10" fillId="0" borderId="6" xfId="1" applyFont="1" applyBorder="1"/>
    <xf numFmtId="0" fontId="5" fillId="0" borderId="0" xfId="0" applyFont="1" applyAlignment="1">
      <alignment horizontal="left"/>
    </xf>
    <xf numFmtId="43" fontId="5" fillId="0" borderId="0" xfId="1" applyFont="1" applyAlignment="1">
      <alignment horizontal="center"/>
    </xf>
    <xf numFmtId="43" fontId="5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43" fontId="10" fillId="4" borderId="4" xfId="1" applyFont="1" applyFill="1" applyBorder="1"/>
    <xf numFmtId="0" fontId="5" fillId="0" borderId="19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43" fontId="10" fillId="0" borderId="4" xfId="1" applyFont="1" applyFill="1" applyBorder="1" applyAlignment="1">
      <alignment horizontal="center"/>
    </xf>
    <xf numFmtId="43" fontId="10" fillId="4" borderId="4" xfId="1" applyFont="1" applyFill="1" applyBorder="1" applyAlignment="1">
      <alignment horizontal="center"/>
    </xf>
    <xf numFmtId="43" fontId="10" fillId="5" borderId="4" xfId="1" applyFont="1" applyFill="1" applyBorder="1" applyAlignment="1">
      <alignment horizontal="left"/>
    </xf>
    <xf numFmtId="43" fontId="10" fillId="0" borderId="4" xfId="1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43" fontId="10" fillId="5" borderId="4" xfId="0" applyNumberFormat="1" applyFont="1" applyFill="1" applyBorder="1" applyAlignment="1">
      <alignment horizontal="left"/>
    </xf>
    <xf numFmtId="41" fontId="10" fillId="0" borderId="4" xfId="2" applyFont="1" applyFill="1" applyBorder="1"/>
    <xf numFmtId="164" fontId="10" fillId="0" borderId="4" xfId="0" applyNumberFormat="1" applyFont="1" applyBorder="1" applyAlignment="1">
      <alignment horizontal="left"/>
    </xf>
    <xf numFmtId="0" fontId="10" fillId="0" borderId="0" xfId="0" applyFont="1"/>
    <xf numFmtId="0" fontId="13" fillId="0" borderId="0" xfId="0" applyFont="1" applyAlignment="1">
      <alignment horizontal="center" vertical="center" wrapText="1"/>
    </xf>
    <xf numFmtId="43" fontId="14" fillId="0" borderId="0" xfId="1" applyFont="1" applyFill="1" applyBorder="1" applyAlignment="1">
      <alignment horizontal="center"/>
    </xf>
    <xf numFmtId="43" fontId="14" fillId="0" borderId="0" xfId="1" applyFont="1" applyFill="1" applyBorder="1" applyAlignment="1">
      <alignment horizontal="left"/>
    </xf>
    <xf numFmtId="0" fontId="14" fillId="0" borderId="0" xfId="0" applyFont="1" applyAlignment="1">
      <alignment horizontal="left"/>
    </xf>
    <xf numFmtId="43" fontId="14" fillId="0" borderId="0" xfId="0" applyNumberFormat="1" applyFont="1" applyAlignment="1">
      <alignment horizontal="left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164" fontId="10" fillId="4" borderId="6" xfId="2" applyNumberFormat="1" applyFont="1" applyFill="1" applyBorder="1" applyAlignment="1">
      <alignment horizontal="center"/>
    </xf>
    <xf numFmtId="164" fontId="10" fillId="4" borderId="10" xfId="2" applyNumberFormat="1" applyFont="1" applyFill="1" applyBorder="1" applyAlignment="1">
      <alignment horizontal="center"/>
    </xf>
    <xf numFmtId="43" fontId="10" fillId="2" borderId="6" xfId="1" applyFont="1" applyFill="1" applyBorder="1"/>
    <xf numFmtId="164" fontId="10" fillId="4" borderId="12" xfId="2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4" fillId="0" borderId="8" xfId="0" applyFont="1" applyBorder="1"/>
    <xf numFmtId="0" fontId="10" fillId="7" borderId="20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/>
    </xf>
    <xf numFmtId="165" fontId="13" fillId="0" borderId="0" xfId="0" applyNumberFormat="1" applyFont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4" fillId="0" borderId="0" xfId="0" applyFont="1"/>
    <xf numFmtId="0" fontId="12" fillId="0" borderId="2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165" fontId="5" fillId="6" borderId="17" xfId="0" applyNumberFormat="1" applyFont="1" applyFill="1" applyBorder="1" applyAlignment="1">
      <alignment horizontal="center"/>
    </xf>
    <xf numFmtId="165" fontId="5" fillId="6" borderId="0" xfId="0" applyNumberFormat="1" applyFont="1" applyFill="1" applyAlignment="1">
      <alignment horizontal="center"/>
    </xf>
    <xf numFmtId="165" fontId="5" fillId="6" borderId="18" xfId="0" applyNumberFormat="1" applyFont="1" applyFill="1" applyBorder="1" applyAlignment="1">
      <alignment horizontal="center"/>
    </xf>
    <xf numFmtId="165" fontId="5" fillId="6" borderId="13" xfId="0" applyNumberFormat="1" applyFont="1" applyFill="1" applyBorder="1" applyAlignment="1">
      <alignment horizontal="center"/>
    </xf>
    <xf numFmtId="165" fontId="5" fillId="6" borderId="15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165" fontId="5" fillId="6" borderId="9" xfId="0" applyNumberFormat="1" applyFont="1" applyFill="1" applyBorder="1" applyAlignment="1">
      <alignment horizontal="center"/>
    </xf>
    <xf numFmtId="165" fontId="5" fillId="6" borderId="7" xfId="0" applyNumberFormat="1" applyFont="1" applyFill="1" applyBorder="1" applyAlignment="1">
      <alignment horizontal="center"/>
    </xf>
    <xf numFmtId="165" fontId="5" fillId="6" borderId="16" xfId="0" applyNumberFormat="1" applyFont="1" applyFill="1" applyBorder="1" applyAlignment="1">
      <alignment horizontal="center"/>
    </xf>
    <xf numFmtId="165" fontId="5" fillId="6" borderId="8" xfId="0" applyNumberFormat="1" applyFont="1" applyFill="1" applyBorder="1" applyAlignment="1">
      <alignment horizontal="center"/>
    </xf>
    <xf numFmtId="0" fontId="16" fillId="0" borderId="7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6" fillId="0" borderId="0" xfId="7" applyFont="1" applyAlignment="1">
      <alignment horizontal="center"/>
    </xf>
    <xf numFmtId="0" fontId="4" fillId="0" borderId="0" xfId="7" applyFont="1" applyAlignment="1">
      <alignment horizontal="center"/>
    </xf>
    <xf numFmtId="0" fontId="5" fillId="0" borderId="0" xfId="7" applyFont="1" applyAlignment="1">
      <alignment horizontal="center"/>
    </xf>
    <xf numFmtId="0" fontId="5" fillId="3" borderId="0" xfId="7" applyFont="1" applyFill="1" applyAlignment="1">
      <alignment horizontal="center"/>
    </xf>
  </cellXfs>
  <cellStyles count="9">
    <cellStyle name="Migliaia" xfId="1" builtinId="3"/>
    <cellStyle name="Migliaia [0]" xfId="2" builtinId="6"/>
    <cellStyle name="Migliaia [0] 2" xfId="4" xr:uid="{AD231301-4B2D-4955-8DE0-ADFD6B08C927}"/>
    <cellStyle name="Migliaia 2" xfId="5" xr:uid="{37313DA4-5272-475C-BAD0-616356224A36}"/>
    <cellStyle name="Migliaia 3" xfId="8" xr:uid="{2C893791-4439-489D-967C-83A8D05B10B4}"/>
    <cellStyle name="Normale" xfId="0" builtinId="0"/>
    <cellStyle name="Normale 2" xfId="3" xr:uid="{083ED43B-D0F7-4829-A489-5BC21AE68C94}"/>
    <cellStyle name="Normale 3" xfId="7" xr:uid="{298375C2-0A49-48CD-96F9-AD48B4455161}"/>
    <cellStyle name="Percentuale 2" xfId="6" xr:uid="{F11E9C9D-BEB2-44F8-8BF9-BCED37E9DB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F7E86-93BC-47AA-B95B-5362B78BEE20}">
  <sheetPr>
    <pageSetUpPr fitToPage="1"/>
  </sheetPr>
  <dimension ref="A1:M56"/>
  <sheetViews>
    <sheetView tabSelected="1" zoomScale="147" zoomScaleNormal="147" workbookViewId="0">
      <selection activeCell="G19" sqref="G19"/>
    </sheetView>
  </sheetViews>
  <sheetFormatPr defaultColWidth="8.875" defaultRowHeight="12.75" x14ac:dyDescent="0.2"/>
  <cols>
    <col min="1" max="1" width="33.875" style="19" customWidth="1"/>
    <col min="2" max="2" width="11" style="21" customWidth="1"/>
    <col min="3" max="3" width="11.375" style="21" customWidth="1"/>
    <col min="4" max="4" width="11.875" style="21" customWidth="1"/>
    <col min="5" max="5" width="10.875" style="11" customWidth="1"/>
    <col min="6" max="6" width="10.5" style="11" bestFit="1" customWidth="1"/>
    <col min="7" max="7" width="11.875" style="11" customWidth="1"/>
    <col min="8" max="8" width="10.875" style="11" customWidth="1"/>
    <col min="9" max="9" width="9.5" style="11" bestFit="1" customWidth="1"/>
    <col min="10" max="10" width="12" style="11" customWidth="1"/>
    <col min="11" max="11" width="16" style="11" customWidth="1"/>
    <col min="12" max="12" width="14.125" style="11" customWidth="1"/>
    <col min="13" max="13" width="15.375" style="11" customWidth="1"/>
    <col min="14" max="14" width="0" style="11" hidden="1" customWidth="1"/>
    <col min="15" max="251" width="8.875" style="11"/>
    <col min="252" max="252" width="33.875" style="11" customWidth="1"/>
    <col min="253" max="253" width="10.5" style="11" customWidth="1"/>
    <col min="254" max="254" width="11.375" style="11" customWidth="1"/>
    <col min="255" max="255" width="11.875" style="11" customWidth="1"/>
    <col min="256" max="256" width="10.125" style="11" customWidth="1"/>
    <col min="257" max="258" width="10.125" style="11" bestFit="1" customWidth="1"/>
    <col min="259" max="259" width="9.875" style="11" bestFit="1" customWidth="1"/>
    <col min="260" max="260" width="9.125" style="11" bestFit="1" customWidth="1"/>
    <col min="261" max="261" width="7.625" style="11" bestFit="1" customWidth="1"/>
    <col min="262" max="262" width="10.125" style="11" bestFit="1" customWidth="1"/>
    <col min="263" max="263" width="7.625" style="11" bestFit="1" customWidth="1"/>
    <col min="264" max="264" width="6.625" style="11" bestFit="1" customWidth="1"/>
    <col min="265" max="265" width="9.125" style="11" bestFit="1" customWidth="1"/>
    <col min="266" max="266" width="8.625" style="11" bestFit="1" customWidth="1"/>
    <col min="267" max="267" width="6.625" style="11" bestFit="1" customWidth="1"/>
    <col min="268" max="268" width="9.125" style="11" bestFit="1" customWidth="1"/>
    <col min="269" max="269" width="10.5" style="11" bestFit="1" customWidth="1"/>
    <col min="270" max="270" width="0" style="11" hidden="1" customWidth="1"/>
    <col min="271" max="507" width="8.875" style="11"/>
    <col min="508" max="508" width="33.875" style="11" customWidth="1"/>
    <col min="509" max="509" width="10.5" style="11" customWidth="1"/>
    <col min="510" max="510" width="11.375" style="11" customWidth="1"/>
    <col min="511" max="511" width="11.875" style="11" customWidth="1"/>
    <col min="512" max="512" width="10.125" style="11" customWidth="1"/>
    <col min="513" max="514" width="10.125" style="11" bestFit="1" customWidth="1"/>
    <col min="515" max="515" width="9.875" style="11" bestFit="1" customWidth="1"/>
    <col min="516" max="516" width="9.125" style="11" bestFit="1" customWidth="1"/>
    <col min="517" max="517" width="7.625" style="11" bestFit="1" customWidth="1"/>
    <col min="518" max="518" width="10.125" style="11" bestFit="1" customWidth="1"/>
    <col min="519" max="519" width="7.625" style="11" bestFit="1" customWidth="1"/>
    <col min="520" max="520" width="6.625" style="11" bestFit="1" customWidth="1"/>
    <col min="521" max="521" width="9.125" style="11" bestFit="1" customWidth="1"/>
    <col min="522" max="522" width="8.625" style="11" bestFit="1" customWidth="1"/>
    <col min="523" max="523" width="6.625" style="11" bestFit="1" customWidth="1"/>
    <col min="524" max="524" width="9.125" style="11" bestFit="1" customWidth="1"/>
    <col min="525" max="525" width="10.5" style="11" bestFit="1" customWidth="1"/>
    <col min="526" max="526" width="0" style="11" hidden="1" customWidth="1"/>
    <col min="527" max="763" width="8.875" style="11"/>
    <col min="764" max="764" width="33.875" style="11" customWidth="1"/>
    <col min="765" max="765" width="10.5" style="11" customWidth="1"/>
    <col min="766" max="766" width="11.375" style="11" customWidth="1"/>
    <col min="767" max="767" width="11.875" style="11" customWidth="1"/>
    <col min="768" max="768" width="10.125" style="11" customWidth="1"/>
    <col min="769" max="770" width="10.125" style="11" bestFit="1" customWidth="1"/>
    <col min="771" max="771" width="9.875" style="11" bestFit="1" customWidth="1"/>
    <col min="772" max="772" width="9.125" style="11" bestFit="1" customWidth="1"/>
    <col min="773" max="773" width="7.625" style="11" bestFit="1" customWidth="1"/>
    <col min="774" max="774" width="10.125" style="11" bestFit="1" customWidth="1"/>
    <col min="775" max="775" width="7.625" style="11" bestFit="1" customWidth="1"/>
    <col min="776" max="776" width="6.625" style="11" bestFit="1" customWidth="1"/>
    <col min="777" max="777" width="9.125" style="11" bestFit="1" customWidth="1"/>
    <col min="778" max="778" width="8.625" style="11" bestFit="1" customWidth="1"/>
    <col min="779" max="779" width="6.625" style="11" bestFit="1" customWidth="1"/>
    <col min="780" max="780" width="9.125" style="11" bestFit="1" customWidth="1"/>
    <col min="781" max="781" width="10.5" style="11" bestFit="1" customWidth="1"/>
    <col min="782" max="782" width="0" style="11" hidden="1" customWidth="1"/>
    <col min="783" max="1019" width="8.875" style="11"/>
    <col min="1020" max="1020" width="33.875" style="11" customWidth="1"/>
    <col min="1021" max="1021" width="10.5" style="11" customWidth="1"/>
    <col min="1022" max="1022" width="11.375" style="11" customWidth="1"/>
    <col min="1023" max="1023" width="11.875" style="11" customWidth="1"/>
    <col min="1024" max="1024" width="10.125" style="11" customWidth="1"/>
    <col min="1025" max="1026" width="10.125" style="11" bestFit="1" customWidth="1"/>
    <col min="1027" max="1027" width="9.875" style="11" bestFit="1" customWidth="1"/>
    <col min="1028" max="1028" width="9.125" style="11" bestFit="1" customWidth="1"/>
    <col min="1029" max="1029" width="7.625" style="11" bestFit="1" customWidth="1"/>
    <col min="1030" max="1030" width="10.125" style="11" bestFit="1" customWidth="1"/>
    <col min="1031" max="1031" width="7.625" style="11" bestFit="1" customWidth="1"/>
    <col min="1032" max="1032" width="6.625" style="11" bestFit="1" customWidth="1"/>
    <col min="1033" max="1033" width="9.125" style="11" bestFit="1" customWidth="1"/>
    <col min="1034" max="1034" width="8.625" style="11" bestFit="1" customWidth="1"/>
    <col min="1035" max="1035" width="6.625" style="11" bestFit="1" customWidth="1"/>
    <col min="1036" max="1036" width="9.125" style="11" bestFit="1" customWidth="1"/>
    <col min="1037" max="1037" width="10.5" style="11" bestFit="1" customWidth="1"/>
    <col min="1038" max="1038" width="0" style="11" hidden="1" customWidth="1"/>
    <col min="1039" max="1275" width="8.875" style="11"/>
    <col min="1276" max="1276" width="33.875" style="11" customWidth="1"/>
    <col min="1277" max="1277" width="10.5" style="11" customWidth="1"/>
    <col min="1278" max="1278" width="11.375" style="11" customWidth="1"/>
    <col min="1279" max="1279" width="11.875" style="11" customWidth="1"/>
    <col min="1280" max="1280" width="10.125" style="11" customWidth="1"/>
    <col min="1281" max="1282" width="10.125" style="11" bestFit="1" customWidth="1"/>
    <col min="1283" max="1283" width="9.875" style="11" bestFit="1" customWidth="1"/>
    <col min="1284" max="1284" width="9.125" style="11" bestFit="1" customWidth="1"/>
    <col min="1285" max="1285" width="7.625" style="11" bestFit="1" customWidth="1"/>
    <col min="1286" max="1286" width="10.125" style="11" bestFit="1" customWidth="1"/>
    <col min="1287" max="1287" width="7.625" style="11" bestFit="1" customWidth="1"/>
    <col min="1288" max="1288" width="6.625" style="11" bestFit="1" customWidth="1"/>
    <col min="1289" max="1289" width="9.125" style="11" bestFit="1" customWidth="1"/>
    <col min="1290" max="1290" width="8.625" style="11" bestFit="1" customWidth="1"/>
    <col min="1291" max="1291" width="6.625" style="11" bestFit="1" customWidth="1"/>
    <col min="1292" max="1292" width="9.125" style="11" bestFit="1" customWidth="1"/>
    <col min="1293" max="1293" width="10.5" style="11" bestFit="1" customWidth="1"/>
    <col min="1294" max="1294" width="0" style="11" hidden="1" customWidth="1"/>
    <col min="1295" max="1531" width="8.875" style="11"/>
    <col min="1532" max="1532" width="33.875" style="11" customWidth="1"/>
    <col min="1533" max="1533" width="10.5" style="11" customWidth="1"/>
    <col min="1534" max="1534" width="11.375" style="11" customWidth="1"/>
    <col min="1535" max="1535" width="11.875" style="11" customWidth="1"/>
    <col min="1536" max="1536" width="10.125" style="11" customWidth="1"/>
    <col min="1537" max="1538" width="10.125" style="11" bestFit="1" customWidth="1"/>
    <col min="1539" max="1539" width="9.875" style="11" bestFit="1" customWidth="1"/>
    <col min="1540" max="1540" width="9.125" style="11" bestFit="1" customWidth="1"/>
    <col min="1541" max="1541" width="7.625" style="11" bestFit="1" customWidth="1"/>
    <col min="1542" max="1542" width="10.125" style="11" bestFit="1" customWidth="1"/>
    <col min="1543" max="1543" width="7.625" style="11" bestFit="1" customWidth="1"/>
    <col min="1544" max="1544" width="6.625" style="11" bestFit="1" customWidth="1"/>
    <col min="1545" max="1545" width="9.125" style="11" bestFit="1" customWidth="1"/>
    <col min="1546" max="1546" width="8.625" style="11" bestFit="1" customWidth="1"/>
    <col min="1547" max="1547" width="6.625" style="11" bestFit="1" customWidth="1"/>
    <col min="1548" max="1548" width="9.125" style="11" bestFit="1" customWidth="1"/>
    <col min="1549" max="1549" width="10.5" style="11" bestFit="1" customWidth="1"/>
    <col min="1550" max="1550" width="0" style="11" hidden="1" customWidth="1"/>
    <col min="1551" max="1787" width="8.875" style="11"/>
    <col min="1788" max="1788" width="33.875" style="11" customWidth="1"/>
    <col min="1789" max="1789" width="10.5" style="11" customWidth="1"/>
    <col min="1790" max="1790" width="11.375" style="11" customWidth="1"/>
    <col min="1791" max="1791" width="11.875" style="11" customWidth="1"/>
    <col min="1792" max="1792" width="10.125" style="11" customWidth="1"/>
    <col min="1793" max="1794" width="10.125" style="11" bestFit="1" customWidth="1"/>
    <col min="1795" max="1795" width="9.875" style="11" bestFit="1" customWidth="1"/>
    <col min="1796" max="1796" width="9.125" style="11" bestFit="1" customWidth="1"/>
    <col min="1797" max="1797" width="7.625" style="11" bestFit="1" customWidth="1"/>
    <col min="1798" max="1798" width="10.125" style="11" bestFit="1" customWidth="1"/>
    <col min="1799" max="1799" width="7.625" style="11" bestFit="1" customWidth="1"/>
    <col min="1800" max="1800" width="6.625" style="11" bestFit="1" customWidth="1"/>
    <col min="1801" max="1801" width="9.125" style="11" bestFit="1" customWidth="1"/>
    <col min="1802" max="1802" width="8.625" style="11" bestFit="1" customWidth="1"/>
    <col min="1803" max="1803" width="6.625" style="11" bestFit="1" customWidth="1"/>
    <col min="1804" max="1804" width="9.125" style="11" bestFit="1" customWidth="1"/>
    <col min="1805" max="1805" width="10.5" style="11" bestFit="1" customWidth="1"/>
    <col min="1806" max="1806" width="0" style="11" hidden="1" customWidth="1"/>
    <col min="1807" max="2043" width="8.875" style="11"/>
    <col min="2044" max="2044" width="33.875" style="11" customWidth="1"/>
    <col min="2045" max="2045" width="10.5" style="11" customWidth="1"/>
    <col min="2046" max="2046" width="11.375" style="11" customWidth="1"/>
    <col min="2047" max="2047" width="11.875" style="11" customWidth="1"/>
    <col min="2048" max="2048" width="10.125" style="11" customWidth="1"/>
    <col min="2049" max="2050" width="10.125" style="11" bestFit="1" customWidth="1"/>
    <col min="2051" max="2051" width="9.875" style="11" bestFit="1" customWidth="1"/>
    <col min="2052" max="2052" width="9.125" style="11" bestFit="1" customWidth="1"/>
    <col min="2053" max="2053" width="7.625" style="11" bestFit="1" customWidth="1"/>
    <col min="2054" max="2054" width="10.125" style="11" bestFit="1" customWidth="1"/>
    <col min="2055" max="2055" width="7.625" style="11" bestFit="1" customWidth="1"/>
    <col min="2056" max="2056" width="6.625" style="11" bestFit="1" customWidth="1"/>
    <col min="2057" max="2057" width="9.125" style="11" bestFit="1" customWidth="1"/>
    <col min="2058" max="2058" width="8.625" style="11" bestFit="1" customWidth="1"/>
    <col min="2059" max="2059" width="6.625" style="11" bestFit="1" customWidth="1"/>
    <col min="2060" max="2060" width="9.125" style="11" bestFit="1" customWidth="1"/>
    <col min="2061" max="2061" width="10.5" style="11" bestFit="1" customWidth="1"/>
    <col min="2062" max="2062" width="0" style="11" hidden="1" customWidth="1"/>
    <col min="2063" max="2299" width="8.875" style="11"/>
    <col min="2300" max="2300" width="33.875" style="11" customWidth="1"/>
    <col min="2301" max="2301" width="10.5" style="11" customWidth="1"/>
    <col min="2302" max="2302" width="11.375" style="11" customWidth="1"/>
    <col min="2303" max="2303" width="11.875" style="11" customWidth="1"/>
    <col min="2304" max="2304" width="10.125" style="11" customWidth="1"/>
    <col min="2305" max="2306" width="10.125" style="11" bestFit="1" customWidth="1"/>
    <col min="2307" max="2307" width="9.875" style="11" bestFit="1" customWidth="1"/>
    <col min="2308" max="2308" width="9.125" style="11" bestFit="1" customWidth="1"/>
    <col min="2309" max="2309" width="7.625" style="11" bestFit="1" customWidth="1"/>
    <col min="2310" max="2310" width="10.125" style="11" bestFit="1" customWidth="1"/>
    <col min="2311" max="2311" width="7.625" style="11" bestFit="1" customWidth="1"/>
    <col min="2312" max="2312" width="6.625" style="11" bestFit="1" customWidth="1"/>
    <col min="2313" max="2313" width="9.125" style="11" bestFit="1" customWidth="1"/>
    <col min="2314" max="2314" width="8.625" style="11" bestFit="1" customWidth="1"/>
    <col min="2315" max="2315" width="6.625" style="11" bestFit="1" customWidth="1"/>
    <col min="2316" max="2316" width="9.125" style="11" bestFit="1" customWidth="1"/>
    <col min="2317" max="2317" width="10.5" style="11" bestFit="1" customWidth="1"/>
    <col min="2318" max="2318" width="0" style="11" hidden="1" customWidth="1"/>
    <col min="2319" max="2555" width="8.875" style="11"/>
    <col min="2556" max="2556" width="33.875" style="11" customWidth="1"/>
    <col min="2557" max="2557" width="10.5" style="11" customWidth="1"/>
    <col min="2558" max="2558" width="11.375" style="11" customWidth="1"/>
    <col min="2559" max="2559" width="11.875" style="11" customWidth="1"/>
    <col min="2560" max="2560" width="10.125" style="11" customWidth="1"/>
    <col min="2561" max="2562" width="10.125" style="11" bestFit="1" customWidth="1"/>
    <col min="2563" max="2563" width="9.875" style="11" bestFit="1" customWidth="1"/>
    <col min="2564" max="2564" width="9.125" style="11" bestFit="1" customWidth="1"/>
    <col min="2565" max="2565" width="7.625" style="11" bestFit="1" customWidth="1"/>
    <col min="2566" max="2566" width="10.125" style="11" bestFit="1" customWidth="1"/>
    <col min="2567" max="2567" width="7.625" style="11" bestFit="1" customWidth="1"/>
    <col min="2568" max="2568" width="6.625" style="11" bestFit="1" customWidth="1"/>
    <col min="2569" max="2569" width="9.125" style="11" bestFit="1" customWidth="1"/>
    <col min="2570" max="2570" width="8.625" style="11" bestFit="1" customWidth="1"/>
    <col min="2571" max="2571" width="6.625" style="11" bestFit="1" customWidth="1"/>
    <col min="2572" max="2572" width="9.125" style="11" bestFit="1" customWidth="1"/>
    <col min="2573" max="2573" width="10.5" style="11" bestFit="1" customWidth="1"/>
    <col min="2574" max="2574" width="0" style="11" hidden="1" customWidth="1"/>
    <col min="2575" max="2811" width="8.875" style="11"/>
    <col min="2812" max="2812" width="33.875" style="11" customWidth="1"/>
    <col min="2813" max="2813" width="10.5" style="11" customWidth="1"/>
    <col min="2814" max="2814" width="11.375" style="11" customWidth="1"/>
    <col min="2815" max="2815" width="11.875" style="11" customWidth="1"/>
    <col min="2816" max="2816" width="10.125" style="11" customWidth="1"/>
    <col min="2817" max="2818" width="10.125" style="11" bestFit="1" customWidth="1"/>
    <col min="2819" max="2819" width="9.875" style="11" bestFit="1" customWidth="1"/>
    <col min="2820" max="2820" width="9.125" style="11" bestFit="1" customWidth="1"/>
    <col min="2821" max="2821" width="7.625" style="11" bestFit="1" customWidth="1"/>
    <col min="2822" max="2822" width="10.125" style="11" bestFit="1" customWidth="1"/>
    <col min="2823" max="2823" width="7.625" style="11" bestFit="1" customWidth="1"/>
    <col min="2824" max="2824" width="6.625" style="11" bestFit="1" customWidth="1"/>
    <col min="2825" max="2825" width="9.125" style="11" bestFit="1" customWidth="1"/>
    <col min="2826" max="2826" width="8.625" style="11" bestFit="1" customWidth="1"/>
    <col min="2827" max="2827" width="6.625" style="11" bestFit="1" customWidth="1"/>
    <col min="2828" max="2828" width="9.125" style="11" bestFit="1" customWidth="1"/>
    <col min="2829" max="2829" width="10.5" style="11" bestFit="1" customWidth="1"/>
    <col min="2830" max="2830" width="0" style="11" hidden="1" customWidth="1"/>
    <col min="2831" max="3067" width="8.875" style="11"/>
    <col min="3068" max="3068" width="33.875" style="11" customWidth="1"/>
    <col min="3069" max="3069" width="10.5" style="11" customWidth="1"/>
    <col min="3070" max="3070" width="11.375" style="11" customWidth="1"/>
    <col min="3071" max="3071" width="11.875" style="11" customWidth="1"/>
    <col min="3072" max="3072" width="10.125" style="11" customWidth="1"/>
    <col min="3073" max="3074" width="10.125" style="11" bestFit="1" customWidth="1"/>
    <col min="3075" max="3075" width="9.875" style="11" bestFit="1" customWidth="1"/>
    <col min="3076" max="3076" width="9.125" style="11" bestFit="1" customWidth="1"/>
    <col min="3077" max="3077" width="7.625" style="11" bestFit="1" customWidth="1"/>
    <col min="3078" max="3078" width="10.125" style="11" bestFit="1" customWidth="1"/>
    <col min="3079" max="3079" width="7.625" style="11" bestFit="1" customWidth="1"/>
    <col min="3080" max="3080" width="6.625" style="11" bestFit="1" customWidth="1"/>
    <col min="3081" max="3081" width="9.125" style="11" bestFit="1" customWidth="1"/>
    <col min="3082" max="3082" width="8.625" style="11" bestFit="1" customWidth="1"/>
    <col min="3083" max="3083" width="6.625" style="11" bestFit="1" customWidth="1"/>
    <col min="3084" max="3084" width="9.125" style="11" bestFit="1" customWidth="1"/>
    <col min="3085" max="3085" width="10.5" style="11" bestFit="1" customWidth="1"/>
    <col min="3086" max="3086" width="0" style="11" hidden="1" customWidth="1"/>
    <col min="3087" max="3323" width="8.875" style="11"/>
    <col min="3324" max="3324" width="33.875" style="11" customWidth="1"/>
    <col min="3325" max="3325" width="10.5" style="11" customWidth="1"/>
    <col min="3326" max="3326" width="11.375" style="11" customWidth="1"/>
    <col min="3327" max="3327" width="11.875" style="11" customWidth="1"/>
    <col min="3328" max="3328" width="10.125" style="11" customWidth="1"/>
    <col min="3329" max="3330" width="10.125" style="11" bestFit="1" customWidth="1"/>
    <col min="3331" max="3331" width="9.875" style="11" bestFit="1" customWidth="1"/>
    <col min="3332" max="3332" width="9.125" style="11" bestFit="1" customWidth="1"/>
    <col min="3333" max="3333" width="7.625" style="11" bestFit="1" customWidth="1"/>
    <col min="3334" max="3334" width="10.125" style="11" bestFit="1" customWidth="1"/>
    <col min="3335" max="3335" width="7.625" style="11" bestFit="1" customWidth="1"/>
    <col min="3336" max="3336" width="6.625" style="11" bestFit="1" customWidth="1"/>
    <col min="3337" max="3337" width="9.125" style="11" bestFit="1" customWidth="1"/>
    <col min="3338" max="3338" width="8.625" style="11" bestFit="1" customWidth="1"/>
    <col min="3339" max="3339" width="6.625" style="11" bestFit="1" customWidth="1"/>
    <col min="3340" max="3340" width="9.125" style="11" bestFit="1" customWidth="1"/>
    <col min="3341" max="3341" width="10.5" style="11" bestFit="1" customWidth="1"/>
    <col min="3342" max="3342" width="0" style="11" hidden="1" customWidth="1"/>
    <col min="3343" max="3579" width="8.875" style="11"/>
    <col min="3580" max="3580" width="33.875" style="11" customWidth="1"/>
    <col min="3581" max="3581" width="10.5" style="11" customWidth="1"/>
    <col min="3582" max="3582" width="11.375" style="11" customWidth="1"/>
    <col min="3583" max="3583" width="11.875" style="11" customWidth="1"/>
    <col min="3584" max="3584" width="10.125" style="11" customWidth="1"/>
    <col min="3585" max="3586" width="10.125" style="11" bestFit="1" customWidth="1"/>
    <col min="3587" max="3587" width="9.875" style="11" bestFit="1" customWidth="1"/>
    <col min="3588" max="3588" width="9.125" style="11" bestFit="1" customWidth="1"/>
    <col min="3589" max="3589" width="7.625" style="11" bestFit="1" customWidth="1"/>
    <col min="3590" max="3590" width="10.125" style="11" bestFit="1" customWidth="1"/>
    <col min="3591" max="3591" width="7.625" style="11" bestFit="1" customWidth="1"/>
    <col min="3592" max="3592" width="6.625" style="11" bestFit="1" customWidth="1"/>
    <col min="3593" max="3593" width="9.125" style="11" bestFit="1" customWidth="1"/>
    <col min="3594" max="3594" width="8.625" style="11" bestFit="1" customWidth="1"/>
    <col min="3595" max="3595" width="6.625" style="11" bestFit="1" customWidth="1"/>
    <col min="3596" max="3596" width="9.125" style="11" bestFit="1" customWidth="1"/>
    <col min="3597" max="3597" width="10.5" style="11" bestFit="1" customWidth="1"/>
    <col min="3598" max="3598" width="0" style="11" hidden="1" customWidth="1"/>
    <col min="3599" max="3835" width="8.875" style="11"/>
    <col min="3836" max="3836" width="33.875" style="11" customWidth="1"/>
    <col min="3837" max="3837" width="10.5" style="11" customWidth="1"/>
    <col min="3838" max="3838" width="11.375" style="11" customWidth="1"/>
    <col min="3839" max="3839" width="11.875" style="11" customWidth="1"/>
    <col min="3840" max="3840" width="10.125" style="11" customWidth="1"/>
    <col min="3841" max="3842" width="10.125" style="11" bestFit="1" customWidth="1"/>
    <col min="3843" max="3843" width="9.875" style="11" bestFit="1" customWidth="1"/>
    <col min="3844" max="3844" width="9.125" style="11" bestFit="1" customWidth="1"/>
    <col min="3845" max="3845" width="7.625" style="11" bestFit="1" customWidth="1"/>
    <col min="3846" max="3846" width="10.125" style="11" bestFit="1" customWidth="1"/>
    <col min="3847" max="3847" width="7.625" style="11" bestFit="1" customWidth="1"/>
    <col min="3848" max="3848" width="6.625" style="11" bestFit="1" customWidth="1"/>
    <col min="3849" max="3849" width="9.125" style="11" bestFit="1" customWidth="1"/>
    <col min="3850" max="3850" width="8.625" style="11" bestFit="1" customWidth="1"/>
    <col min="3851" max="3851" width="6.625" style="11" bestFit="1" customWidth="1"/>
    <col min="3852" max="3852" width="9.125" style="11" bestFit="1" customWidth="1"/>
    <col min="3853" max="3853" width="10.5" style="11" bestFit="1" customWidth="1"/>
    <col min="3854" max="3854" width="0" style="11" hidden="1" customWidth="1"/>
    <col min="3855" max="4091" width="8.875" style="11"/>
    <col min="4092" max="4092" width="33.875" style="11" customWidth="1"/>
    <col min="4093" max="4093" width="10.5" style="11" customWidth="1"/>
    <col min="4094" max="4094" width="11.375" style="11" customWidth="1"/>
    <col min="4095" max="4095" width="11.875" style="11" customWidth="1"/>
    <col min="4096" max="4096" width="10.125" style="11" customWidth="1"/>
    <col min="4097" max="4098" width="10.125" style="11" bestFit="1" customWidth="1"/>
    <col min="4099" max="4099" width="9.875" style="11" bestFit="1" customWidth="1"/>
    <col min="4100" max="4100" width="9.125" style="11" bestFit="1" customWidth="1"/>
    <col min="4101" max="4101" width="7.625" style="11" bestFit="1" customWidth="1"/>
    <col min="4102" max="4102" width="10.125" style="11" bestFit="1" customWidth="1"/>
    <col min="4103" max="4103" width="7.625" style="11" bestFit="1" customWidth="1"/>
    <col min="4104" max="4104" width="6.625" style="11" bestFit="1" customWidth="1"/>
    <col min="4105" max="4105" width="9.125" style="11" bestFit="1" customWidth="1"/>
    <col min="4106" max="4106" width="8.625" style="11" bestFit="1" customWidth="1"/>
    <col min="4107" max="4107" width="6.625" style="11" bestFit="1" customWidth="1"/>
    <col min="4108" max="4108" width="9.125" style="11" bestFit="1" customWidth="1"/>
    <col min="4109" max="4109" width="10.5" style="11" bestFit="1" customWidth="1"/>
    <col min="4110" max="4110" width="0" style="11" hidden="1" customWidth="1"/>
    <col min="4111" max="4347" width="8.875" style="11"/>
    <col min="4348" max="4348" width="33.875" style="11" customWidth="1"/>
    <col min="4349" max="4349" width="10.5" style="11" customWidth="1"/>
    <col min="4350" max="4350" width="11.375" style="11" customWidth="1"/>
    <col min="4351" max="4351" width="11.875" style="11" customWidth="1"/>
    <col min="4352" max="4352" width="10.125" style="11" customWidth="1"/>
    <col min="4353" max="4354" width="10.125" style="11" bestFit="1" customWidth="1"/>
    <col min="4355" max="4355" width="9.875" style="11" bestFit="1" customWidth="1"/>
    <col min="4356" max="4356" width="9.125" style="11" bestFit="1" customWidth="1"/>
    <col min="4357" max="4357" width="7.625" style="11" bestFit="1" customWidth="1"/>
    <col min="4358" max="4358" width="10.125" style="11" bestFit="1" customWidth="1"/>
    <col min="4359" max="4359" width="7.625" style="11" bestFit="1" customWidth="1"/>
    <col min="4360" max="4360" width="6.625" style="11" bestFit="1" customWidth="1"/>
    <col min="4361" max="4361" width="9.125" style="11" bestFit="1" customWidth="1"/>
    <col min="4362" max="4362" width="8.625" style="11" bestFit="1" customWidth="1"/>
    <col min="4363" max="4363" width="6.625" style="11" bestFit="1" customWidth="1"/>
    <col min="4364" max="4364" width="9.125" style="11" bestFit="1" customWidth="1"/>
    <col min="4365" max="4365" width="10.5" style="11" bestFit="1" customWidth="1"/>
    <col min="4366" max="4366" width="0" style="11" hidden="1" customWidth="1"/>
    <col min="4367" max="4603" width="8.875" style="11"/>
    <col min="4604" max="4604" width="33.875" style="11" customWidth="1"/>
    <col min="4605" max="4605" width="10.5" style="11" customWidth="1"/>
    <col min="4606" max="4606" width="11.375" style="11" customWidth="1"/>
    <col min="4607" max="4607" width="11.875" style="11" customWidth="1"/>
    <col min="4608" max="4608" width="10.125" style="11" customWidth="1"/>
    <col min="4609" max="4610" width="10.125" style="11" bestFit="1" customWidth="1"/>
    <col min="4611" max="4611" width="9.875" style="11" bestFit="1" customWidth="1"/>
    <col min="4612" max="4612" width="9.125" style="11" bestFit="1" customWidth="1"/>
    <col min="4613" max="4613" width="7.625" style="11" bestFit="1" customWidth="1"/>
    <col min="4614" max="4614" width="10.125" style="11" bestFit="1" customWidth="1"/>
    <col min="4615" max="4615" width="7.625" style="11" bestFit="1" customWidth="1"/>
    <col min="4616" max="4616" width="6.625" style="11" bestFit="1" customWidth="1"/>
    <col min="4617" max="4617" width="9.125" style="11" bestFit="1" customWidth="1"/>
    <col min="4618" max="4618" width="8.625" style="11" bestFit="1" customWidth="1"/>
    <col min="4619" max="4619" width="6.625" style="11" bestFit="1" customWidth="1"/>
    <col min="4620" max="4620" width="9.125" style="11" bestFit="1" customWidth="1"/>
    <col min="4621" max="4621" width="10.5" style="11" bestFit="1" customWidth="1"/>
    <col min="4622" max="4622" width="0" style="11" hidden="1" customWidth="1"/>
    <col min="4623" max="4859" width="8.875" style="11"/>
    <col min="4860" max="4860" width="33.875" style="11" customWidth="1"/>
    <col min="4861" max="4861" width="10.5" style="11" customWidth="1"/>
    <col min="4862" max="4862" width="11.375" style="11" customWidth="1"/>
    <col min="4863" max="4863" width="11.875" style="11" customWidth="1"/>
    <col min="4864" max="4864" width="10.125" style="11" customWidth="1"/>
    <col min="4865" max="4866" width="10.125" style="11" bestFit="1" customWidth="1"/>
    <col min="4867" max="4867" width="9.875" style="11" bestFit="1" customWidth="1"/>
    <col min="4868" max="4868" width="9.125" style="11" bestFit="1" customWidth="1"/>
    <col min="4869" max="4869" width="7.625" style="11" bestFit="1" customWidth="1"/>
    <col min="4870" max="4870" width="10.125" style="11" bestFit="1" customWidth="1"/>
    <col min="4871" max="4871" width="7.625" style="11" bestFit="1" customWidth="1"/>
    <col min="4872" max="4872" width="6.625" style="11" bestFit="1" customWidth="1"/>
    <col min="4873" max="4873" width="9.125" style="11" bestFit="1" customWidth="1"/>
    <col min="4874" max="4874" width="8.625" style="11" bestFit="1" customWidth="1"/>
    <col min="4875" max="4875" width="6.625" style="11" bestFit="1" customWidth="1"/>
    <col min="4876" max="4876" width="9.125" style="11" bestFit="1" customWidth="1"/>
    <col min="4877" max="4877" width="10.5" style="11" bestFit="1" customWidth="1"/>
    <col min="4878" max="4878" width="0" style="11" hidden="1" customWidth="1"/>
    <col min="4879" max="5115" width="8.875" style="11"/>
    <col min="5116" max="5116" width="33.875" style="11" customWidth="1"/>
    <col min="5117" max="5117" width="10.5" style="11" customWidth="1"/>
    <col min="5118" max="5118" width="11.375" style="11" customWidth="1"/>
    <col min="5119" max="5119" width="11.875" style="11" customWidth="1"/>
    <col min="5120" max="5120" width="10.125" style="11" customWidth="1"/>
    <col min="5121" max="5122" width="10.125" style="11" bestFit="1" customWidth="1"/>
    <col min="5123" max="5123" width="9.875" style="11" bestFit="1" customWidth="1"/>
    <col min="5124" max="5124" width="9.125" style="11" bestFit="1" customWidth="1"/>
    <col min="5125" max="5125" width="7.625" style="11" bestFit="1" customWidth="1"/>
    <col min="5126" max="5126" width="10.125" style="11" bestFit="1" customWidth="1"/>
    <col min="5127" max="5127" width="7.625" style="11" bestFit="1" customWidth="1"/>
    <col min="5128" max="5128" width="6.625" style="11" bestFit="1" customWidth="1"/>
    <col min="5129" max="5129" width="9.125" style="11" bestFit="1" customWidth="1"/>
    <col min="5130" max="5130" width="8.625" style="11" bestFit="1" customWidth="1"/>
    <col min="5131" max="5131" width="6.625" style="11" bestFit="1" customWidth="1"/>
    <col min="5132" max="5132" width="9.125" style="11" bestFit="1" customWidth="1"/>
    <col min="5133" max="5133" width="10.5" style="11" bestFit="1" customWidth="1"/>
    <col min="5134" max="5134" width="0" style="11" hidden="1" customWidth="1"/>
    <col min="5135" max="5371" width="8.875" style="11"/>
    <col min="5372" max="5372" width="33.875" style="11" customWidth="1"/>
    <col min="5373" max="5373" width="10.5" style="11" customWidth="1"/>
    <col min="5374" max="5374" width="11.375" style="11" customWidth="1"/>
    <col min="5375" max="5375" width="11.875" style="11" customWidth="1"/>
    <col min="5376" max="5376" width="10.125" style="11" customWidth="1"/>
    <col min="5377" max="5378" width="10.125" style="11" bestFit="1" customWidth="1"/>
    <col min="5379" max="5379" width="9.875" style="11" bestFit="1" customWidth="1"/>
    <col min="5380" max="5380" width="9.125" style="11" bestFit="1" customWidth="1"/>
    <col min="5381" max="5381" width="7.625" style="11" bestFit="1" customWidth="1"/>
    <col min="5382" max="5382" width="10.125" style="11" bestFit="1" customWidth="1"/>
    <col min="5383" max="5383" width="7.625" style="11" bestFit="1" customWidth="1"/>
    <col min="5384" max="5384" width="6.625" style="11" bestFit="1" customWidth="1"/>
    <col min="5385" max="5385" width="9.125" style="11" bestFit="1" customWidth="1"/>
    <col min="5386" max="5386" width="8.625" style="11" bestFit="1" customWidth="1"/>
    <col min="5387" max="5387" width="6.625" style="11" bestFit="1" customWidth="1"/>
    <col min="5388" max="5388" width="9.125" style="11" bestFit="1" customWidth="1"/>
    <col min="5389" max="5389" width="10.5" style="11" bestFit="1" customWidth="1"/>
    <col min="5390" max="5390" width="0" style="11" hidden="1" customWidth="1"/>
    <col min="5391" max="5627" width="8.875" style="11"/>
    <col min="5628" max="5628" width="33.875" style="11" customWidth="1"/>
    <col min="5629" max="5629" width="10.5" style="11" customWidth="1"/>
    <col min="5630" max="5630" width="11.375" style="11" customWidth="1"/>
    <col min="5631" max="5631" width="11.875" style="11" customWidth="1"/>
    <col min="5632" max="5632" width="10.125" style="11" customWidth="1"/>
    <col min="5633" max="5634" width="10.125" style="11" bestFit="1" customWidth="1"/>
    <col min="5635" max="5635" width="9.875" style="11" bestFit="1" customWidth="1"/>
    <col min="5636" max="5636" width="9.125" style="11" bestFit="1" customWidth="1"/>
    <col min="5637" max="5637" width="7.625" style="11" bestFit="1" customWidth="1"/>
    <col min="5638" max="5638" width="10.125" style="11" bestFit="1" customWidth="1"/>
    <col min="5639" max="5639" width="7.625" style="11" bestFit="1" customWidth="1"/>
    <col min="5640" max="5640" width="6.625" style="11" bestFit="1" customWidth="1"/>
    <col min="5641" max="5641" width="9.125" style="11" bestFit="1" customWidth="1"/>
    <col min="5642" max="5642" width="8.625" style="11" bestFit="1" customWidth="1"/>
    <col min="5643" max="5643" width="6.625" style="11" bestFit="1" customWidth="1"/>
    <col min="5644" max="5644" width="9.125" style="11" bestFit="1" customWidth="1"/>
    <col min="5645" max="5645" width="10.5" style="11" bestFit="1" customWidth="1"/>
    <col min="5646" max="5646" width="0" style="11" hidden="1" customWidth="1"/>
    <col min="5647" max="5883" width="8.875" style="11"/>
    <col min="5884" max="5884" width="33.875" style="11" customWidth="1"/>
    <col min="5885" max="5885" width="10.5" style="11" customWidth="1"/>
    <col min="5886" max="5886" width="11.375" style="11" customWidth="1"/>
    <col min="5887" max="5887" width="11.875" style="11" customWidth="1"/>
    <col min="5888" max="5888" width="10.125" style="11" customWidth="1"/>
    <col min="5889" max="5890" width="10.125" style="11" bestFit="1" customWidth="1"/>
    <col min="5891" max="5891" width="9.875" style="11" bestFit="1" customWidth="1"/>
    <col min="5892" max="5892" width="9.125" style="11" bestFit="1" customWidth="1"/>
    <col min="5893" max="5893" width="7.625" style="11" bestFit="1" customWidth="1"/>
    <col min="5894" max="5894" width="10.125" style="11" bestFit="1" customWidth="1"/>
    <col min="5895" max="5895" width="7.625" style="11" bestFit="1" customWidth="1"/>
    <col min="5896" max="5896" width="6.625" style="11" bestFit="1" customWidth="1"/>
    <col min="5897" max="5897" width="9.125" style="11" bestFit="1" customWidth="1"/>
    <col min="5898" max="5898" width="8.625" style="11" bestFit="1" customWidth="1"/>
    <col min="5899" max="5899" width="6.625" style="11" bestFit="1" customWidth="1"/>
    <col min="5900" max="5900" width="9.125" style="11" bestFit="1" customWidth="1"/>
    <col min="5901" max="5901" width="10.5" style="11" bestFit="1" customWidth="1"/>
    <col min="5902" max="5902" width="0" style="11" hidden="1" customWidth="1"/>
    <col min="5903" max="6139" width="8.875" style="11"/>
    <col min="6140" max="6140" width="33.875" style="11" customWidth="1"/>
    <col min="6141" max="6141" width="10.5" style="11" customWidth="1"/>
    <col min="6142" max="6142" width="11.375" style="11" customWidth="1"/>
    <col min="6143" max="6143" width="11.875" style="11" customWidth="1"/>
    <col min="6144" max="6144" width="10.125" style="11" customWidth="1"/>
    <col min="6145" max="6146" width="10.125" style="11" bestFit="1" customWidth="1"/>
    <col min="6147" max="6147" width="9.875" style="11" bestFit="1" customWidth="1"/>
    <col min="6148" max="6148" width="9.125" style="11" bestFit="1" customWidth="1"/>
    <col min="6149" max="6149" width="7.625" style="11" bestFit="1" customWidth="1"/>
    <col min="6150" max="6150" width="10.125" style="11" bestFit="1" customWidth="1"/>
    <col min="6151" max="6151" width="7.625" style="11" bestFit="1" customWidth="1"/>
    <col min="6152" max="6152" width="6.625" style="11" bestFit="1" customWidth="1"/>
    <col min="6153" max="6153" width="9.125" style="11" bestFit="1" customWidth="1"/>
    <col min="6154" max="6154" width="8.625" style="11" bestFit="1" customWidth="1"/>
    <col min="6155" max="6155" width="6.625" style="11" bestFit="1" customWidth="1"/>
    <col min="6156" max="6156" width="9.125" style="11" bestFit="1" customWidth="1"/>
    <col min="6157" max="6157" width="10.5" style="11" bestFit="1" customWidth="1"/>
    <col min="6158" max="6158" width="0" style="11" hidden="1" customWidth="1"/>
    <col min="6159" max="6395" width="8.875" style="11"/>
    <col min="6396" max="6396" width="33.875" style="11" customWidth="1"/>
    <col min="6397" max="6397" width="10.5" style="11" customWidth="1"/>
    <col min="6398" max="6398" width="11.375" style="11" customWidth="1"/>
    <col min="6399" max="6399" width="11.875" style="11" customWidth="1"/>
    <col min="6400" max="6400" width="10.125" style="11" customWidth="1"/>
    <col min="6401" max="6402" width="10.125" style="11" bestFit="1" customWidth="1"/>
    <col min="6403" max="6403" width="9.875" style="11" bestFit="1" customWidth="1"/>
    <col min="6404" max="6404" width="9.125" style="11" bestFit="1" customWidth="1"/>
    <col min="6405" max="6405" width="7.625" style="11" bestFit="1" customWidth="1"/>
    <col min="6406" max="6406" width="10.125" style="11" bestFit="1" customWidth="1"/>
    <col min="6407" max="6407" width="7.625" style="11" bestFit="1" customWidth="1"/>
    <col min="6408" max="6408" width="6.625" style="11" bestFit="1" customWidth="1"/>
    <col min="6409" max="6409" width="9.125" style="11" bestFit="1" customWidth="1"/>
    <col min="6410" max="6410" width="8.625" style="11" bestFit="1" customWidth="1"/>
    <col min="6411" max="6411" width="6.625" style="11" bestFit="1" customWidth="1"/>
    <col min="6412" max="6412" width="9.125" style="11" bestFit="1" customWidth="1"/>
    <col min="6413" max="6413" width="10.5" style="11" bestFit="1" customWidth="1"/>
    <col min="6414" max="6414" width="0" style="11" hidden="1" customWidth="1"/>
    <col min="6415" max="6651" width="8.875" style="11"/>
    <col min="6652" max="6652" width="33.875" style="11" customWidth="1"/>
    <col min="6653" max="6653" width="10.5" style="11" customWidth="1"/>
    <col min="6654" max="6654" width="11.375" style="11" customWidth="1"/>
    <col min="6655" max="6655" width="11.875" style="11" customWidth="1"/>
    <col min="6656" max="6656" width="10.125" style="11" customWidth="1"/>
    <col min="6657" max="6658" width="10.125" style="11" bestFit="1" customWidth="1"/>
    <col min="6659" max="6659" width="9.875" style="11" bestFit="1" customWidth="1"/>
    <col min="6660" max="6660" width="9.125" style="11" bestFit="1" customWidth="1"/>
    <col min="6661" max="6661" width="7.625" style="11" bestFit="1" customWidth="1"/>
    <col min="6662" max="6662" width="10.125" style="11" bestFit="1" customWidth="1"/>
    <col min="6663" max="6663" width="7.625" style="11" bestFit="1" customWidth="1"/>
    <col min="6664" max="6664" width="6.625" style="11" bestFit="1" customWidth="1"/>
    <col min="6665" max="6665" width="9.125" style="11" bestFit="1" customWidth="1"/>
    <col min="6666" max="6666" width="8.625" style="11" bestFit="1" customWidth="1"/>
    <col min="6667" max="6667" width="6.625" style="11" bestFit="1" customWidth="1"/>
    <col min="6668" max="6668" width="9.125" style="11" bestFit="1" customWidth="1"/>
    <col min="6669" max="6669" width="10.5" style="11" bestFit="1" customWidth="1"/>
    <col min="6670" max="6670" width="0" style="11" hidden="1" customWidth="1"/>
    <col min="6671" max="6907" width="8.875" style="11"/>
    <col min="6908" max="6908" width="33.875" style="11" customWidth="1"/>
    <col min="6909" max="6909" width="10.5" style="11" customWidth="1"/>
    <col min="6910" max="6910" width="11.375" style="11" customWidth="1"/>
    <col min="6911" max="6911" width="11.875" style="11" customWidth="1"/>
    <col min="6912" max="6912" width="10.125" style="11" customWidth="1"/>
    <col min="6913" max="6914" width="10.125" style="11" bestFit="1" customWidth="1"/>
    <col min="6915" max="6915" width="9.875" style="11" bestFit="1" customWidth="1"/>
    <col min="6916" max="6916" width="9.125" style="11" bestFit="1" customWidth="1"/>
    <col min="6917" max="6917" width="7.625" style="11" bestFit="1" customWidth="1"/>
    <col min="6918" max="6918" width="10.125" style="11" bestFit="1" customWidth="1"/>
    <col min="6919" max="6919" width="7.625" style="11" bestFit="1" customWidth="1"/>
    <col min="6920" max="6920" width="6.625" style="11" bestFit="1" customWidth="1"/>
    <col min="6921" max="6921" width="9.125" style="11" bestFit="1" customWidth="1"/>
    <col min="6922" max="6922" width="8.625" style="11" bestFit="1" customWidth="1"/>
    <col min="6923" max="6923" width="6.625" style="11" bestFit="1" customWidth="1"/>
    <col min="6924" max="6924" width="9.125" style="11" bestFit="1" customWidth="1"/>
    <col min="6925" max="6925" width="10.5" style="11" bestFit="1" customWidth="1"/>
    <col min="6926" max="6926" width="0" style="11" hidden="1" customWidth="1"/>
    <col min="6927" max="7163" width="8.875" style="11"/>
    <col min="7164" max="7164" width="33.875" style="11" customWidth="1"/>
    <col min="7165" max="7165" width="10.5" style="11" customWidth="1"/>
    <col min="7166" max="7166" width="11.375" style="11" customWidth="1"/>
    <col min="7167" max="7167" width="11.875" style="11" customWidth="1"/>
    <col min="7168" max="7168" width="10.125" style="11" customWidth="1"/>
    <col min="7169" max="7170" width="10.125" style="11" bestFit="1" customWidth="1"/>
    <col min="7171" max="7171" width="9.875" style="11" bestFit="1" customWidth="1"/>
    <col min="7172" max="7172" width="9.125" style="11" bestFit="1" customWidth="1"/>
    <col min="7173" max="7173" width="7.625" style="11" bestFit="1" customWidth="1"/>
    <col min="7174" max="7174" width="10.125" style="11" bestFit="1" customWidth="1"/>
    <col min="7175" max="7175" width="7.625" style="11" bestFit="1" customWidth="1"/>
    <col min="7176" max="7176" width="6.625" style="11" bestFit="1" customWidth="1"/>
    <col min="7177" max="7177" width="9.125" style="11" bestFit="1" customWidth="1"/>
    <col min="7178" max="7178" width="8.625" style="11" bestFit="1" customWidth="1"/>
    <col min="7179" max="7179" width="6.625" style="11" bestFit="1" customWidth="1"/>
    <col min="7180" max="7180" width="9.125" style="11" bestFit="1" customWidth="1"/>
    <col min="7181" max="7181" width="10.5" style="11" bestFit="1" customWidth="1"/>
    <col min="7182" max="7182" width="0" style="11" hidden="1" customWidth="1"/>
    <col min="7183" max="7419" width="8.875" style="11"/>
    <col min="7420" max="7420" width="33.875" style="11" customWidth="1"/>
    <col min="7421" max="7421" width="10.5" style="11" customWidth="1"/>
    <col min="7422" max="7422" width="11.375" style="11" customWidth="1"/>
    <col min="7423" max="7423" width="11.875" style="11" customWidth="1"/>
    <col min="7424" max="7424" width="10.125" style="11" customWidth="1"/>
    <col min="7425" max="7426" width="10.125" style="11" bestFit="1" customWidth="1"/>
    <col min="7427" max="7427" width="9.875" style="11" bestFit="1" customWidth="1"/>
    <col min="7428" max="7428" width="9.125" style="11" bestFit="1" customWidth="1"/>
    <col min="7429" max="7429" width="7.625" style="11" bestFit="1" customWidth="1"/>
    <col min="7430" max="7430" width="10.125" style="11" bestFit="1" customWidth="1"/>
    <col min="7431" max="7431" width="7.625" style="11" bestFit="1" customWidth="1"/>
    <col min="7432" max="7432" width="6.625" style="11" bestFit="1" customWidth="1"/>
    <col min="7433" max="7433" width="9.125" style="11" bestFit="1" customWidth="1"/>
    <col min="7434" max="7434" width="8.625" style="11" bestFit="1" customWidth="1"/>
    <col min="7435" max="7435" width="6.625" style="11" bestFit="1" customWidth="1"/>
    <col min="7436" max="7436" width="9.125" style="11" bestFit="1" customWidth="1"/>
    <col min="7437" max="7437" width="10.5" style="11" bestFit="1" customWidth="1"/>
    <col min="7438" max="7438" width="0" style="11" hidden="1" customWidth="1"/>
    <col min="7439" max="7675" width="8.875" style="11"/>
    <col min="7676" max="7676" width="33.875" style="11" customWidth="1"/>
    <col min="7677" max="7677" width="10.5" style="11" customWidth="1"/>
    <col min="7678" max="7678" width="11.375" style="11" customWidth="1"/>
    <col min="7679" max="7679" width="11.875" style="11" customWidth="1"/>
    <col min="7680" max="7680" width="10.125" style="11" customWidth="1"/>
    <col min="7681" max="7682" width="10.125" style="11" bestFit="1" customWidth="1"/>
    <col min="7683" max="7683" width="9.875" style="11" bestFit="1" customWidth="1"/>
    <col min="7684" max="7684" width="9.125" style="11" bestFit="1" customWidth="1"/>
    <col min="7685" max="7685" width="7.625" style="11" bestFit="1" customWidth="1"/>
    <col min="7686" max="7686" width="10.125" style="11" bestFit="1" customWidth="1"/>
    <col min="7687" max="7687" width="7.625" style="11" bestFit="1" customWidth="1"/>
    <col min="7688" max="7688" width="6.625" style="11" bestFit="1" customWidth="1"/>
    <col min="7689" max="7689" width="9.125" style="11" bestFit="1" customWidth="1"/>
    <col min="7690" max="7690" width="8.625" style="11" bestFit="1" customWidth="1"/>
    <col min="7691" max="7691" width="6.625" style="11" bestFit="1" customWidth="1"/>
    <col min="7692" max="7692" width="9.125" style="11" bestFit="1" customWidth="1"/>
    <col min="7693" max="7693" width="10.5" style="11" bestFit="1" customWidth="1"/>
    <col min="7694" max="7694" width="0" style="11" hidden="1" customWidth="1"/>
    <col min="7695" max="7931" width="8.875" style="11"/>
    <col min="7932" max="7932" width="33.875" style="11" customWidth="1"/>
    <col min="7933" max="7933" width="10.5" style="11" customWidth="1"/>
    <col min="7934" max="7934" width="11.375" style="11" customWidth="1"/>
    <col min="7935" max="7935" width="11.875" style="11" customWidth="1"/>
    <col min="7936" max="7936" width="10.125" style="11" customWidth="1"/>
    <col min="7937" max="7938" width="10.125" style="11" bestFit="1" customWidth="1"/>
    <col min="7939" max="7939" width="9.875" style="11" bestFit="1" customWidth="1"/>
    <col min="7940" max="7940" width="9.125" style="11" bestFit="1" customWidth="1"/>
    <col min="7941" max="7941" width="7.625" style="11" bestFit="1" customWidth="1"/>
    <col min="7942" max="7942" width="10.125" style="11" bestFit="1" customWidth="1"/>
    <col min="7943" max="7943" width="7.625" style="11" bestFit="1" customWidth="1"/>
    <col min="7944" max="7944" width="6.625" style="11" bestFit="1" customWidth="1"/>
    <col min="7945" max="7945" width="9.125" style="11" bestFit="1" customWidth="1"/>
    <col min="7946" max="7946" width="8.625" style="11" bestFit="1" customWidth="1"/>
    <col min="7947" max="7947" width="6.625" style="11" bestFit="1" customWidth="1"/>
    <col min="7948" max="7948" width="9.125" style="11" bestFit="1" customWidth="1"/>
    <col min="7949" max="7949" width="10.5" style="11" bestFit="1" customWidth="1"/>
    <col min="7950" max="7950" width="0" style="11" hidden="1" customWidth="1"/>
    <col min="7951" max="8187" width="8.875" style="11"/>
    <col min="8188" max="8188" width="33.875" style="11" customWidth="1"/>
    <col min="8189" max="8189" width="10.5" style="11" customWidth="1"/>
    <col min="8190" max="8190" width="11.375" style="11" customWidth="1"/>
    <col min="8191" max="8191" width="11.875" style="11" customWidth="1"/>
    <col min="8192" max="8192" width="10.125" style="11" customWidth="1"/>
    <col min="8193" max="8194" width="10.125" style="11" bestFit="1" customWidth="1"/>
    <col min="8195" max="8195" width="9.875" style="11" bestFit="1" customWidth="1"/>
    <col min="8196" max="8196" width="9.125" style="11" bestFit="1" customWidth="1"/>
    <col min="8197" max="8197" width="7.625" style="11" bestFit="1" customWidth="1"/>
    <col min="8198" max="8198" width="10.125" style="11" bestFit="1" customWidth="1"/>
    <col min="8199" max="8199" width="7.625" style="11" bestFit="1" customWidth="1"/>
    <col min="8200" max="8200" width="6.625" style="11" bestFit="1" customWidth="1"/>
    <col min="8201" max="8201" width="9.125" style="11" bestFit="1" customWidth="1"/>
    <col min="8202" max="8202" width="8.625" style="11" bestFit="1" customWidth="1"/>
    <col min="8203" max="8203" width="6.625" style="11" bestFit="1" customWidth="1"/>
    <col min="8204" max="8204" width="9.125" style="11" bestFit="1" customWidth="1"/>
    <col min="8205" max="8205" width="10.5" style="11" bestFit="1" customWidth="1"/>
    <col min="8206" max="8206" width="0" style="11" hidden="1" customWidth="1"/>
    <col min="8207" max="8443" width="8.875" style="11"/>
    <col min="8444" max="8444" width="33.875" style="11" customWidth="1"/>
    <col min="8445" max="8445" width="10.5" style="11" customWidth="1"/>
    <col min="8446" max="8446" width="11.375" style="11" customWidth="1"/>
    <col min="8447" max="8447" width="11.875" style="11" customWidth="1"/>
    <col min="8448" max="8448" width="10.125" style="11" customWidth="1"/>
    <col min="8449" max="8450" width="10.125" style="11" bestFit="1" customWidth="1"/>
    <col min="8451" max="8451" width="9.875" style="11" bestFit="1" customWidth="1"/>
    <col min="8452" max="8452" width="9.125" style="11" bestFit="1" customWidth="1"/>
    <col min="8453" max="8453" width="7.625" style="11" bestFit="1" customWidth="1"/>
    <col min="8454" max="8454" width="10.125" style="11" bestFit="1" customWidth="1"/>
    <col min="8455" max="8455" width="7.625" style="11" bestFit="1" customWidth="1"/>
    <col min="8456" max="8456" width="6.625" style="11" bestFit="1" customWidth="1"/>
    <col min="8457" max="8457" width="9.125" style="11" bestFit="1" customWidth="1"/>
    <col min="8458" max="8458" width="8.625" style="11" bestFit="1" customWidth="1"/>
    <col min="8459" max="8459" width="6.625" style="11" bestFit="1" customWidth="1"/>
    <col min="8460" max="8460" width="9.125" style="11" bestFit="1" customWidth="1"/>
    <col min="8461" max="8461" width="10.5" style="11" bestFit="1" customWidth="1"/>
    <col min="8462" max="8462" width="0" style="11" hidden="1" customWidth="1"/>
    <col min="8463" max="8699" width="8.875" style="11"/>
    <col min="8700" max="8700" width="33.875" style="11" customWidth="1"/>
    <col min="8701" max="8701" width="10.5" style="11" customWidth="1"/>
    <col min="8702" max="8702" width="11.375" style="11" customWidth="1"/>
    <col min="8703" max="8703" width="11.875" style="11" customWidth="1"/>
    <col min="8704" max="8704" width="10.125" style="11" customWidth="1"/>
    <col min="8705" max="8706" width="10.125" style="11" bestFit="1" customWidth="1"/>
    <col min="8707" max="8707" width="9.875" style="11" bestFit="1" customWidth="1"/>
    <col min="8708" max="8708" width="9.125" style="11" bestFit="1" customWidth="1"/>
    <col min="8709" max="8709" width="7.625" style="11" bestFit="1" customWidth="1"/>
    <col min="8710" max="8710" width="10.125" style="11" bestFit="1" customWidth="1"/>
    <col min="8711" max="8711" width="7.625" style="11" bestFit="1" customWidth="1"/>
    <col min="8712" max="8712" width="6.625" style="11" bestFit="1" customWidth="1"/>
    <col min="8713" max="8713" width="9.125" style="11" bestFit="1" customWidth="1"/>
    <col min="8714" max="8714" width="8.625" style="11" bestFit="1" customWidth="1"/>
    <col min="8715" max="8715" width="6.625" style="11" bestFit="1" customWidth="1"/>
    <col min="8716" max="8716" width="9.125" style="11" bestFit="1" customWidth="1"/>
    <col min="8717" max="8717" width="10.5" style="11" bestFit="1" customWidth="1"/>
    <col min="8718" max="8718" width="0" style="11" hidden="1" customWidth="1"/>
    <col min="8719" max="8955" width="8.875" style="11"/>
    <col min="8956" max="8956" width="33.875" style="11" customWidth="1"/>
    <col min="8957" max="8957" width="10.5" style="11" customWidth="1"/>
    <col min="8958" max="8958" width="11.375" style="11" customWidth="1"/>
    <col min="8959" max="8959" width="11.875" style="11" customWidth="1"/>
    <col min="8960" max="8960" width="10.125" style="11" customWidth="1"/>
    <col min="8961" max="8962" width="10.125" style="11" bestFit="1" customWidth="1"/>
    <col min="8963" max="8963" width="9.875" style="11" bestFit="1" customWidth="1"/>
    <col min="8964" max="8964" width="9.125" style="11" bestFit="1" customWidth="1"/>
    <col min="8965" max="8965" width="7.625" style="11" bestFit="1" customWidth="1"/>
    <col min="8966" max="8966" width="10.125" style="11" bestFit="1" customWidth="1"/>
    <col min="8967" max="8967" width="7.625" style="11" bestFit="1" customWidth="1"/>
    <col min="8968" max="8968" width="6.625" style="11" bestFit="1" customWidth="1"/>
    <col min="8969" max="8969" width="9.125" style="11" bestFit="1" customWidth="1"/>
    <col min="8970" max="8970" width="8.625" style="11" bestFit="1" customWidth="1"/>
    <col min="8971" max="8971" width="6.625" style="11" bestFit="1" customWidth="1"/>
    <col min="8972" max="8972" width="9.125" style="11" bestFit="1" customWidth="1"/>
    <col min="8973" max="8973" width="10.5" style="11" bestFit="1" customWidth="1"/>
    <col min="8974" max="8974" width="0" style="11" hidden="1" customWidth="1"/>
    <col min="8975" max="9211" width="8.875" style="11"/>
    <col min="9212" max="9212" width="33.875" style="11" customWidth="1"/>
    <col min="9213" max="9213" width="10.5" style="11" customWidth="1"/>
    <col min="9214" max="9214" width="11.375" style="11" customWidth="1"/>
    <col min="9215" max="9215" width="11.875" style="11" customWidth="1"/>
    <col min="9216" max="9216" width="10.125" style="11" customWidth="1"/>
    <col min="9217" max="9218" width="10.125" style="11" bestFit="1" customWidth="1"/>
    <col min="9219" max="9219" width="9.875" style="11" bestFit="1" customWidth="1"/>
    <col min="9220" max="9220" width="9.125" style="11" bestFit="1" customWidth="1"/>
    <col min="9221" max="9221" width="7.625" style="11" bestFit="1" customWidth="1"/>
    <col min="9222" max="9222" width="10.125" style="11" bestFit="1" customWidth="1"/>
    <col min="9223" max="9223" width="7.625" style="11" bestFit="1" customWidth="1"/>
    <col min="9224" max="9224" width="6.625" style="11" bestFit="1" customWidth="1"/>
    <col min="9225" max="9225" width="9.125" style="11" bestFit="1" customWidth="1"/>
    <col min="9226" max="9226" width="8.625" style="11" bestFit="1" customWidth="1"/>
    <col min="9227" max="9227" width="6.625" style="11" bestFit="1" customWidth="1"/>
    <col min="9228" max="9228" width="9.125" style="11" bestFit="1" customWidth="1"/>
    <col min="9229" max="9229" width="10.5" style="11" bestFit="1" customWidth="1"/>
    <col min="9230" max="9230" width="0" style="11" hidden="1" customWidth="1"/>
    <col min="9231" max="9467" width="8.875" style="11"/>
    <col min="9468" max="9468" width="33.875" style="11" customWidth="1"/>
    <col min="9469" max="9469" width="10.5" style="11" customWidth="1"/>
    <col min="9470" max="9470" width="11.375" style="11" customWidth="1"/>
    <col min="9471" max="9471" width="11.875" style="11" customWidth="1"/>
    <col min="9472" max="9472" width="10.125" style="11" customWidth="1"/>
    <col min="9473" max="9474" width="10.125" style="11" bestFit="1" customWidth="1"/>
    <col min="9475" max="9475" width="9.875" style="11" bestFit="1" customWidth="1"/>
    <col min="9476" max="9476" width="9.125" style="11" bestFit="1" customWidth="1"/>
    <col min="9477" max="9477" width="7.625" style="11" bestFit="1" customWidth="1"/>
    <col min="9478" max="9478" width="10.125" style="11" bestFit="1" customWidth="1"/>
    <col min="9479" max="9479" width="7.625" style="11" bestFit="1" customWidth="1"/>
    <col min="9480" max="9480" width="6.625" style="11" bestFit="1" customWidth="1"/>
    <col min="9481" max="9481" width="9.125" style="11" bestFit="1" customWidth="1"/>
    <col min="9482" max="9482" width="8.625" style="11" bestFit="1" customWidth="1"/>
    <col min="9483" max="9483" width="6.625" style="11" bestFit="1" customWidth="1"/>
    <col min="9484" max="9484" width="9.125" style="11" bestFit="1" customWidth="1"/>
    <col min="9485" max="9485" width="10.5" style="11" bestFit="1" customWidth="1"/>
    <col min="9486" max="9486" width="0" style="11" hidden="1" customWidth="1"/>
    <col min="9487" max="9723" width="8.875" style="11"/>
    <col min="9724" max="9724" width="33.875" style="11" customWidth="1"/>
    <col min="9725" max="9725" width="10.5" style="11" customWidth="1"/>
    <col min="9726" max="9726" width="11.375" style="11" customWidth="1"/>
    <col min="9727" max="9727" width="11.875" style="11" customWidth="1"/>
    <col min="9728" max="9728" width="10.125" style="11" customWidth="1"/>
    <col min="9729" max="9730" width="10.125" style="11" bestFit="1" customWidth="1"/>
    <col min="9731" max="9731" width="9.875" style="11" bestFit="1" customWidth="1"/>
    <col min="9732" max="9732" width="9.125" style="11" bestFit="1" customWidth="1"/>
    <col min="9733" max="9733" width="7.625" style="11" bestFit="1" customWidth="1"/>
    <col min="9734" max="9734" width="10.125" style="11" bestFit="1" customWidth="1"/>
    <col min="9735" max="9735" width="7.625" style="11" bestFit="1" customWidth="1"/>
    <col min="9736" max="9736" width="6.625" style="11" bestFit="1" customWidth="1"/>
    <col min="9737" max="9737" width="9.125" style="11" bestFit="1" customWidth="1"/>
    <col min="9738" max="9738" width="8.625" style="11" bestFit="1" customWidth="1"/>
    <col min="9739" max="9739" width="6.625" style="11" bestFit="1" customWidth="1"/>
    <col min="9740" max="9740" width="9.125" style="11" bestFit="1" customWidth="1"/>
    <col min="9741" max="9741" width="10.5" style="11" bestFit="1" customWidth="1"/>
    <col min="9742" max="9742" width="0" style="11" hidden="1" customWidth="1"/>
    <col min="9743" max="9979" width="8.875" style="11"/>
    <col min="9980" max="9980" width="33.875" style="11" customWidth="1"/>
    <col min="9981" max="9981" width="10.5" style="11" customWidth="1"/>
    <col min="9982" max="9982" width="11.375" style="11" customWidth="1"/>
    <col min="9983" max="9983" width="11.875" style="11" customWidth="1"/>
    <col min="9984" max="9984" width="10.125" style="11" customWidth="1"/>
    <col min="9985" max="9986" width="10.125" style="11" bestFit="1" customWidth="1"/>
    <col min="9987" max="9987" width="9.875" style="11" bestFit="1" customWidth="1"/>
    <col min="9988" max="9988" width="9.125" style="11" bestFit="1" customWidth="1"/>
    <col min="9989" max="9989" width="7.625" style="11" bestFit="1" customWidth="1"/>
    <col min="9990" max="9990" width="10.125" style="11" bestFit="1" customWidth="1"/>
    <col min="9991" max="9991" width="7.625" style="11" bestFit="1" customWidth="1"/>
    <col min="9992" max="9992" width="6.625" style="11" bestFit="1" customWidth="1"/>
    <col min="9993" max="9993" width="9.125" style="11" bestFit="1" customWidth="1"/>
    <col min="9994" max="9994" width="8.625" style="11" bestFit="1" customWidth="1"/>
    <col min="9995" max="9995" width="6.625" style="11" bestFit="1" customWidth="1"/>
    <col min="9996" max="9996" width="9.125" style="11" bestFit="1" customWidth="1"/>
    <col min="9997" max="9997" width="10.5" style="11" bestFit="1" customWidth="1"/>
    <col min="9998" max="9998" width="0" style="11" hidden="1" customWidth="1"/>
    <col min="9999" max="10235" width="8.875" style="11"/>
    <col min="10236" max="10236" width="33.875" style="11" customWidth="1"/>
    <col min="10237" max="10237" width="10.5" style="11" customWidth="1"/>
    <col min="10238" max="10238" width="11.375" style="11" customWidth="1"/>
    <col min="10239" max="10239" width="11.875" style="11" customWidth="1"/>
    <col min="10240" max="10240" width="10.125" style="11" customWidth="1"/>
    <col min="10241" max="10242" width="10.125" style="11" bestFit="1" customWidth="1"/>
    <col min="10243" max="10243" width="9.875" style="11" bestFit="1" customWidth="1"/>
    <col min="10244" max="10244" width="9.125" style="11" bestFit="1" customWidth="1"/>
    <col min="10245" max="10245" width="7.625" style="11" bestFit="1" customWidth="1"/>
    <col min="10246" max="10246" width="10.125" style="11" bestFit="1" customWidth="1"/>
    <col min="10247" max="10247" width="7.625" style="11" bestFit="1" customWidth="1"/>
    <col min="10248" max="10248" width="6.625" style="11" bestFit="1" customWidth="1"/>
    <col min="10249" max="10249" width="9.125" style="11" bestFit="1" customWidth="1"/>
    <col min="10250" max="10250" width="8.625" style="11" bestFit="1" customWidth="1"/>
    <col min="10251" max="10251" width="6.625" style="11" bestFit="1" customWidth="1"/>
    <col min="10252" max="10252" width="9.125" style="11" bestFit="1" customWidth="1"/>
    <col min="10253" max="10253" width="10.5" style="11" bestFit="1" customWidth="1"/>
    <col min="10254" max="10254" width="0" style="11" hidden="1" customWidth="1"/>
    <col min="10255" max="10491" width="8.875" style="11"/>
    <col min="10492" max="10492" width="33.875" style="11" customWidth="1"/>
    <col min="10493" max="10493" width="10.5" style="11" customWidth="1"/>
    <col min="10494" max="10494" width="11.375" style="11" customWidth="1"/>
    <col min="10495" max="10495" width="11.875" style="11" customWidth="1"/>
    <col min="10496" max="10496" width="10.125" style="11" customWidth="1"/>
    <col min="10497" max="10498" width="10.125" style="11" bestFit="1" customWidth="1"/>
    <col min="10499" max="10499" width="9.875" style="11" bestFit="1" customWidth="1"/>
    <col min="10500" max="10500" width="9.125" style="11" bestFit="1" customWidth="1"/>
    <col min="10501" max="10501" width="7.625" style="11" bestFit="1" customWidth="1"/>
    <col min="10502" max="10502" width="10.125" style="11" bestFit="1" customWidth="1"/>
    <col min="10503" max="10503" width="7.625" style="11" bestFit="1" customWidth="1"/>
    <col min="10504" max="10504" width="6.625" style="11" bestFit="1" customWidth="1"/>
    <col min="10505" max="10505" width="9.125" style="11" bestFit="1" customWidth="1"/>
    <col min="10506" max="10506" width="8.625" style="11" bestFit="1" customWidth="1"/>
    <col min="10507" max="10507" width="6.625" style="11" bestFit="1" customWidth="1"/>
    <col min="10508" max="10508" width="9.125" style="11" bestFit="1" customWidth="1"/>
    <col min="10509" max="10509" width="10.5" style="11" bestFit="1" customWidth="1"/>
    <col min="10510" max="10510" width="0" style="11" hidden="1" customWidth="1"/>
    <col min="10511" max="10747" width="8.875" style="11"/>
    <col min="10748" max="10748" width="33.875" style="11" customWidth="1"/>
    <col min="10749" max="10749" width="10.5" style="11" customWidth="1"/>
    <col min="10750" max="10750" width="11.375" style="11" customWidth="1"/>
    <col min="10751" max="10751" width="11.875" style="11" customWidth="1"/>
    <col min="10752" max="10752" width="10.125" style="11" customWidth="1"/>
    <col min="10753" max="10754" width="10.125" style="11" bestFit="1" customWidth="1"/>
    <col min="10755" max="10755" width="9.875" style="11" bestFit="1" customWidth="1"/>
    <col min="10756" max="10756" width="9.125" style="11" bestFit="1" customWidth="1"/>
    <col min="10757" max="10757" width="7.625" style="11" bestFit="1" customWidth="1"/>
    <col min="10758" max="10758" width="10.125" style="11" bestFit="1" customWidth="1"/>
    <col min="10759" max="10759" width="7.625" style="11" bestFit="1" customWidth="1"/>
    <col min="10760" max="10760" width="6.625" style="11" bestFit="1" customWidth="1"/>
    <col min="10761" max="10761" width="9.125" style="11" bestFit="1" customWidth="1"/>
    <col min="10762" max="10762" width="8.625" style="11" bestFit="1" customWidth="1"/>
    <col min="10763" max="10763" width="6.625" style="11" bestFit="1" customWidth="1"/>
    <col min="10764" max="10764" width="9.125" style="11" bestFit="1" customWidth="1"/>
    <col min="10765" max="10765" width="10.5" style="11" bestFit="1" customWidth="1"/>
    <col min="10766" max="10766" width="0" style="11" hidden="1" customWidth="1"/>
    <col min="10767" max="11003" width="8.875" style="11"/>
    <col min="11004" max="11004" width="33.875" style="11" customWidth="1"/>
    <col min="11005" max="11005" width="10.5" style="11" customWidth="1"/>
    <col min="11006" max="11006" width="11.375" style="11" customWidth="1"/>
    <col min="11007" max="11007" width="11.875" style="11" customWidth="1"/>
    <col min="11008" max="11008" width="10.125" style="11" customWidth="1"/>
    <col min="11009" max="11010" width="10.125" style="11" bestFit="1" customWidth="1"/>
    <col min="11011" max="11011" width="9.875" style="11" bestFit="1" customWidth="1"/>
    <col min="11012" max="11012" width="9.125" style="11" bestFit="1" customWidth="1"/>
    <col min="11013" max="11013" width="7.625" style="11" bestFit="1" customWidth="1"/>
    <col min="11014" max="11014" width="10.125" style="11" bestFit="1" customWidth="1"/>
    <col min="11015" max="11015" width="7.625" style="11" bestFit="1" customWidth="1"/>
    <col min="11016" max="11016" width="6.625" style="11" bestFit="1" customWidth="1"/>
    <col min="11017" max="11017" width="9.125" style="11" bestFit="1" customWidth="1"/>
    <col min="11018" max="11018" width="8.625" style="11" bestFit="1" customWidth="1"/>
    <col min="11019" max="11019" width="6.625" style="11" bestFit="1" customWidth="1"/>
    <col min="11020" max="11020" width="9.125" style="11" bestFit="1" customWidth="1"/>
    <col min="11021" max="11021" width="10.5" style="11" bestFit="1" customWidth="1"/>
    <col min="11022" max="11022" width="0" style="11" hidden="1" customWidth="1"/>
    <col min="11023" max="11259" width="8.875" style="11"/>
    <col min="11260" max="11260" width="33.875" style="11" customWidth="1"/>
    <col min="11261" max="11261" width="10.5" style="11" customWidth="1"/>
    <col min="11262" max="11262" width="11.375" style="11" customWidth="1"/>
    <col min="11263" max="11263" width="11.875" style="11" customWidth="1"/>
    <col min="11264" max="11264" width="10.125" style="11" customWidth="1"/>
    <col min="11265" max="11266" width="10.125" style="11" bestFit="1" customWidth="1"/>
    <col min="11267" max="11267" width="9.875" style="11" bestFit="1" customWidth="1"/>
    <col min="11268" max="11268" width="9.125" style="11" bestFit="1" customWidth="1"/>
    <col min="11269" max="11269" width="7.625" style="11" bestFit="1" customWidth="1"/>
    <col min="11270" max="11270" width="10.125" style="11" bestFit="1" customWidth="1"/>
    <col min="11271" max="11271" width="7.625" style="11" bestFit="1" customWidth="1"/>
    <col min="11272" max="11272" width="6.625" style="11" bestFit="1" customWidth="1"/>
    <col min="11273" max="11273" width="9.125" style="11" bestFit="1" customWidth="1"/>
    <col min="11274" max="11274" width="8.625" style="11" bestFit="1" customWidth="1"/>
    <col min="11275" max="11275" width="6.625" style="11" bestFit="1" customWidth="1"/>
    <col min="11276" max="11276" width="9.125" style="11" bestFit="1" customWidth="1"/>
    <col min="11277" max="11277" width="10.5" style="11" bestFit="1" customWidth="1"/>
    <col min="11278" max="11278" width="0" style="11" hidden="1" customWidth="1"/>
    <col min="11279" max="11515" width="8.875" style="11"/>
    <col min="11516" max="11516" width="33.875" style="11" customWidth="1"/>
    <col min="11517" max="11517" width="10.5" style="11" customWidth="1"/>
    <col min="11518" max="11518" width="11.375" style="11" customWidth="1"/>
    <col min="11519" max="11519" width="11.875" style="11" customWidth="1"/>
    <col min="11520" max="11520" width="10.125" style="11" customWidth="1"/>
    <col min="11521" max="11522" width="10.125" style="11" bestFit="1" customWidth="1"/>
    <col min="11523" max="11523" width="9.875" style="11" bestFit="1" customWidth="1"/>
    <col min="11524" max="11524" width="9.125" style="11" bestFit="1" customWidth="1"/>
    <col min="11525" max="11525" width="7.625" style="11" bestFit="1" customWidth="1"/>
    <col min="11526" max="11526" width="10.125" style="11" bestFit="1" customWidth="1"/>
    <col min="11527" max="11527" width="7.625" style="11" bestFit="1" customWidth="1"/>
    <col min="11528" max="11528" width="6.625" style="11" bestFit="1" customWidth="1"/>
    <col min="11529" max="11529" width="9.125" style="11" bestFit="1" customWidth="1"/>
    <col min="11530" max="11530" width="8.625" style="11" bestFit="1" customWidth="1"/>
    <col min="11531" max="11531" width="6.625" style="11" bestFit="1" customWidth="1"/>
    <col min="11532" max="11532" width="9.125" style="11" bestFit="1" customWidth="1"/>
    <col min="11533" max="11533" width="10.5" style="11" bestFit="1" customWidth="1"/>
    <col min="11534" max="11534" width="0" style="11" hidden="1" customWidth="1"/>
    <col min="11535" max="11771" width="8.875" style="11"/>
    <col min="11772" max="11772" width="33.875" style="11" customWidth="1"/>
    <col min="11773" max="11773" width="10.5" style="11" customWidth="1"/>
    <col min="11774" max="11774" width="11.375" style="11" customWidth="1"/>
    <col min="11775" max="11775" width="11.875" style="11" customWidth="1"/>
    <col min="11776" max="11776" width="10.125" style="11" customWidth="1"/>
    <col min="11777" max="11778" width="10.125" style="11" bestFit="1" customWidth="1"/>
    <col min="11779" max="11779" width="9.875" style="11" bestFit="1" customWidth="1"/>
    <col min="11780" max="11780" width="9.125" style="11" bestFit="1" customWidth="1"/>
    <col min="11781" max="11781" width="7.625" style="11" bestFit="1" customWidth="1"/>
    <col min="11782" max="11782" width="10.125" style="11" bestFit="1" customWidth="1"/>
    <col min="11783" max="11783" width="7.625" style="11" bestFit="1" customWidth="1"/>
    <col min="11784" max="11784" width="6.625" style="11" bestFit="1" customWidth="1"/>
    <col min="11785" max="11785" width="9.125" style="11" bestFit="1" customWidth="1"/>
    <col min="11786" max="11786" width="8.625" style="11" bestFit="1" customWidth="1"/>
    <col min="11787" max="11787" width="6.625" style="11" bestFit="1" customWidth="1"/>
    <col min="11788" max="11788" width="9.125" style="11" bestFit="1" customWidth="1"/>
    <col min="11789" max="11789" width="10.5" style="11" bestFit="1" customWidth="1"/>
    <col min="11790" max="11790" width="0" style="11" hidden="1" customWidth="1"/>
    <col min="11791" max="12027" width="8.875" style="11"/>
    <col min="12028" max="12028" width="33.875" style="11" customWidth="1"/>
    <col min="12029" max="12029" width="10.5" style="11" customWidth="1"/>
    <col min="12030" max="12030" width="11.375" style="11" customWidth="1"/>
    <col min="12031" max="12031" width="11.875" style="11" customWidth="1"/>
    <col min="12032" max="12032" width="10.125" style="11" customWidth="1"/>
    <col min="12033" max="12034" width="10.125" style="11" bestFit="1" customWidth="1"/>
    <col min="12035" max="12035" width="9.875" style="11" bestFit="1" customWidth="1"/>
    <col min="12036" max="12036" width="9.125" style="11" bestFit="1" customWidth="1"/>
    <col min="12037" max="12037" width="7.625" style="11" bestFit="1" customWidth="1"/>
    <col min="12038" max="12038" width="10.125" style="11" bestFit="1" customWidth="1"/>
    <col min="12039" max="12039" width="7.625" style="11" bestFit="1" customWidth="1"/>
    <col min="12040" max="12040" width="6.625" style="11" bestFit="1" customWidth="1"/>
    <col min="12041" max="12041" width="9.125" style="11" bestFit="1" customWidth="1"/>
    <col min="12042" max="12042" width="8.625" style="11" bestFit="1" customWidth="1"/>
    <col min="12043" max="12043" width="6.625" style="11" bestFit="1" customWidth="1"/>
    <col min="12044" max="12044" width="9.125" style="11" bestFit="1" customWidth="1"/>
    <col min="12045" max="12045" width="10.5" style="11" bestFit="1" customWidth="1"/>
    <col min="12046" max="12046" width="0" style="11" hidden="1" customWidth="1"/>
    <col min="12047" max="12283" width="8.875" style="11"/>
    <col min="12284" max="12284" width="33.875" style="11" customWidth="1"/>
    <col min="12285" max="12285" width="10.5" style="11" customWidth="1"/>
    <col min="12286" max="12286" width="11.375" style="11" customWidth="1"/>
    <col min="12287" max="12287" width="11.875" style="11" customWidth="1"/>
    <col min="12288" max="12288" width="10.125" style="11" customWidth="1"/>
    <col min="12289" max="12290" width="10.125" style="11" bestFit="1" customWidth="1"/>
    <col min="12291" max="12291" width="9.875" style="11" bestFit="1" customWidth="1"/>
    <col min="12292" max="12292" width="9.125" style="11" bestFit="1" customWidth="1"/>
    <col min="12293" max="12293" width="7.625" style="11" bestFit="1" customWidth="1"/>
    <col min="12294" max="12294" width="10.125" style="11" bestFit="1" customWidth="1"/>
    <col min="12295" max="12295" width="7.625" style="11" bestFit="1" customWidth="1"/>
    <col min="12296" max="12296" width="6.625" style="11" bestFit="1" customWidth="1"/>
    <col min="12297" max="12297" width="9.125" style="11" bestFit="1" customWidth="1"/>
    <col min="12298" max="12298" width="8.625" style="11" bestFit="1" customWidth="1"/>
    <col min="12299" max="12299" width="6.625" style="11" bestFit="1" customWidth="1"/>
    <col min="12300" max="12300" width="9.125" style="11" bestFit="1" customWidth="1"/>
    <col min="12301" max="12301" width="10.5" style="11" bestFit="1" customWidth="1"/>
    <col min="12302" max="12302" width="0" style="11" hidden="1" customWidth="1"/>
    <col min="12303" max="12539" width="8.875" style="11"/>
    <col min="12540" max="12540" width="33.875" style="11" customWidth="1"/>
    <col min="12541" max="12541" width="10.5" style="11" customWidth="1"/>
    <col min="12542" max="12542" width="11.375" style="11" customWidth="1"/>
    <col min="12543" max="12543" width="11.875" style="11" customWidth="1"/>
    <col min="12544" max="12544" width="10.125" style="11" customWidth="1"/>
    <col min="12545" max="12546" width="10.125" style="11" bestFit="1" customWidth="1"/>
    <col min="12547" max="12547" width="9.875" style="11" bestFit="1" customWidth="1"/>
    <col min="12548" max="12548" width="9.125" style="11" bestFit="1" customWidth="1"/>
    <col min="12549" max="12549" width="7.625" style="11" bestFit="1" customWidth="1"/>
    <col min="12550" max="12550" width="10.125" style="11" bestFit="1" customWidth="1"/>
    <col min="12551" max="12551" width="7.625" style="11" bestFit="1" customWidth="1"/>
    <col min="12552" max="12552" width="6.625" style="11" bestFit="1" customWidth="1"/>
    <col min="12553" max="12553" width="9.125" style="11" bestFit="1" customWidth="1"/>
    <col min="12554" max="12554" width="8.625" style="11" bestFit="1" customWidth="1"/>
    <col min="12555" max="12555" width="6.625" style="11" bestFit="1" customWidth="1"/>
    <col min="12556" max="12556" width="9.125" style="11" bestFit="1" customWidth="1"/>
    <col min="12557" max="12557" width="10.5" style="11" bestFit="1" customWidth="1"/>
    <col min="12558" max="12558" width="0" style="11" hidden="1" customWidth="1"/>
    <col min="12559" max="12795" width="8.875" style="11"/>
    <col min="12796" max="12796" width="33.875" style="11" customWidth="1"/>
    <col min="12797" max="12797" width="10.5" style="11" customWidth="1"/>
    <col min="12798" max="12798" width="11.375" style="11" customWidth="1"/>
    <col min="12799" max="12799" width="11.875" style="11" customWidth="1"/>
    <col min="12800" max="12800" width="10.125" style="11" customWidth="1"/>
    <col min="12801" max="12802" width="10.125" style="11" bestFit="1" customWidth="1"/>
    <col min="12803" max="12803" width="9.875" style="11" bestFit="1" customWidth="1"/>
    <col min="12804" max="12804" width="9.125" style="11" bestFit="1" customWidth="1"/>
    <col min="12805" max="12805" width="7.625" style="11" bestFit="1" customWidth="1"/>
    <col min="12806" max="12806" width="10.125" style="11" bestFit="1" customWidth="1"/>
    <col min="12807" max="12807" width="7.625" style="11" bestFit="1" customWidth="1"/>
    <col min="12808" max="12808" width="6.625" style="11" bestFit="1" customWidth="1"/>
    <col min="12809" max="12809" width="9.125" style="11" bestFit="1" customWidth="1"/>
    <col min="12810" max="12810" width="8.625" style="11" bestFit="1" customWidth="1"/>
    <col min="12811" max="12811" width="6.625" style="11" bestFit="1" customWidth="1"/>
    <col min="12812" max="12812" width="9.125" style="11" bestFit="1" customWidth="1"/>
    <col min="12813" max="12813" width="10.5" style="11" bestFit="1" customWidth="1"/>
    <col min="12814" max="12814" width="0" style="11" hidden="1" customWidth="1"/>
    <col min="12815" max="13051" width="8.875" style="11"/>
    <col min="13052" max="13052" width="33.875" style="11" customWidth="1"/>
    <col min="13053" max="13053" width="10.5" style="11" customWidth="1"/>
    <col min="13054" max="13054" width="11.375" style="11" customWidth="1"/>
    <col min="13055" max="13055" width="11.875" style="11" customWidth="1"/>
    <col min="13056" max="13056" width="10.125" style="11" customWidth="1"/>
    <col min="13057" max="13058" width="10.125" style="11" bestFit="1" customWidth="1"/>
    <col min="13059" max="13059" width="9.875" style="11" bestFit="1" customWidth="1"/>
    <col min="13060" max="13060" width="9.125" style="11" bestFit="1" customWidth="1"/>
    <col min="13061" max="13061" width="7.625" style="11" bestFit="1" customWidth="1"/>
    <col min="13062" max="13062" width="10.125" style="11" bestFit="1" customWidth="1"/>
    <col min="13063" max="13063" width="7.625" style="11" bestFit="1" customWidth="1"/>
    <col min="13064" max="13064" width="6.625" style="11" bestFit="1" customWidth="1"/>
    <col min="13065" max="13065" width="9.125" style="11" bestFit="1" customWidth="1"/>
    <col min="13066" max="13066" width="8.625" style="11" bestFit="1" customWidth="1"/>
    <col min="13067" max="13067" width="6.625" style="11" bestFit="1" customWidth="1"/>
    <col min="13068" max="13068" width="9.125" style="11" bestFit="1" customWidth="1"/>
    <col min="13069" max="13069" width="10.5" style="11" bestFit="1" customWidth="1"/>
    <col min="13070" max="13070" width="0" style="11" hidden="1" customWidth="1"/>
    <col min="13071" max="13307" width="8.875" style="11"/>
    <col min="13308" max="13308" width="33.875" style="11" customWidth="1"/>
    <col min="13309" max="13309" width="10.5" style="11" customWidth="1"/>
    <col min="13310" max="13310" width="11.375" style="11" customWidth="1"/>
    <col min="13311" max="13311" width="11.875" style="11" customWidth="1"/>
    <col min="13312" max="13312" width="10.125" style="11" customWidth="1"/>
    <col min="13313" max="13314" width="10.125" style="11" bestFit="1" customWidth="1"/>
    <col min="13315" max="13315" width="9.875" style="11" bestFit="1" customWidth="1"/>
    <col min="13316" max="13316" width="9.125" style="11" bestFit="1" customWidth="1"/>
    <col min="13317" max="13317" width="7.625" style="11" bestFit="1" customWidth="1"/>
    <col min="13318" max="13318" width="10.125" style="11" bestFit="1" customWidth="1"/>
    <col min="13319" max="13319" width="7.625" style="11" bestFit="1" customWidth="1"/>
    <col min="13320" max="13320" width="6.625" style="11" bestFit="1" customWidth="1"/>
    <col min="13321" max="13321" width="9.125" style="11" bestFit="1" customWidth="1"/>
    <col min="13322" max="13322" width="8.625" style="11" bestFit="1" customWidth="1"/>
    <col min="13323" max="13323" width="6.625" style="11" bestFit="1" customWidth="1"/>
    <col min="13324" max="13324" width="9.125" style="11" bestFit="1" customWidth="1"/>
    <col min="13325" max="13325" width="10.5" style="11" bestFit="1" customWidth="1"/>
    <col min="13326" max="13326" width="0" style="11" hidden="1" customWidth="1"/>
    <col min="13327" max="13563" width="8.875" style="11"/>
    <col min="13564" max="13564" width="33.875" style="11" customWidth="1"/>
    <col min="13565" max="13565" width="10.5" style="11" customWidth="1"/>
    <col min="13566" max="13566" width="11.375" style="11" customWidth="1"/>
    <col min="13567" max="13567" width="11.875" style="11" customWidth="1"/>
    <col min="13568" max="13568" width="10.125" style="11" customWidth="1"/>
    <col min="13569" max="13570" width="10.125" style="11" bestFit="1" customWidth="1"/>
    <col min="13571" max="13571" width="9.875" style="11" bestFit="1" customWidth="1"/>
    <col min="13572" max="13572" width="9.125" style="11" bestFit="1" customWidth="1"/>
    <col min="13573" max="13573" width="7.625" style="11" bestFit="1" customWidth="1"/>
    <col min="13574" max="13574" width="10.125" style="11" bestFit="1" customWidth="1"/>
    <col min="13575" max="13575" width="7.625" style="11" bestFit="1" customWidth="1"/>
    <col min="13576" max="13576" width="6.625" style="11" bestFit="1" customWidth="1"/>
    <col min="13577" max="13577" width="9.125" style="11" bestFit="1" customWidth="1"/>
    <col min="13578" max="13578" width="8.625" style="11" bestFit="1" customWidth="1"/>
    <col min="13579" max="13579" width="6.625" style="11" bestFit="1" customWidth="1"/>
    <col min="13580" max="13580" width="9.125" style="11" bestFit="1" customWidth="1"/>
    <col min="13581" max="13581" width="10.5" style="11" bestFit="1" customWidth="1"/>
    <col min="13582" max="13582" width="0" style="11" hidden="1" customWidth="1"/>
    <col min="13583" max="13819" width="8.875" style="11"/>
    <col min="13820" max="13820" width="33.875" style="11" customWidth="1"/>
    <col min="13821" max="13821" width="10.5" style="11" customWidth="1"/>
    <col min="13822" max="13822" width="11.375" style="11" customWidth="1"/>
    <col min="13823" max="13823" width="11.875" style="11" customWidth="1"/>
    <col min="13824" max="13824" width="10.125" style="11" customWidth="1"/>
    <col min="13825" max="13826" width="10.125" style="11" bestFit="1" customWidth="1"/>
    <col min="13827" max="13827" width="9.875" style="11" bestFit="1" customWidth="1"/>
    <col min="13828" max="13828" width="9.125" style="11" bestFit="1" customWidth="1"/>
    <col min="13829" max="13829" width="7.625" style="11" bestFit="1" customWidth="1"/>
    <col min="13830" max="13830" width="10.125" style="11" bestFit="1" customWidth="1"/>
    <col min="13831" max="13831" width="7.625" style="11" bestFit="1" customWidth="1"/>
    <col min="13832" max="13832" width="6.625" style="11" bestFit="1" customWidth="1"/>
    <col min="13833" max="13833" width="9.125" style="11" bestFit="1" customWidth="1"/>
    <col min="13834" max="13834" width="8.625" style="11" bestFit="1" customWidth="1"/>
    <col min="13835" max="13835" width="6.625" style="11" bestFit="1" customWidth="1"/>
    <col min="13836" max="13836" width="9.125" style="11" bestFit="1" customWidth="1"/>
    <col min="13837" max="13837" width="10.5" style="11" bestFit="1" customWidth="1"/>
    <col min="13838" max="13838" width="0" style="11" hidden="1" customWidth="1"/>
    <col min="13839" max="14075" width="8.875" style="11"/>
    <col min="14076" max="14076" width="33.875" style="11" customWidth="1"/>
    <col min="14077" max="14077" width="10.5" style="11" customWidth="1"/>
    <col min="14078" max="14078" width="11.375" style="11" customWidth="1"/>
    <col min="14079" max="14079" width="11.875" style="11" customWidth="1"/>
    <col min="14080" max="14080" width="10.125" style="11" customWidth="1"/>
    <col min="14081" max="14082" width="10.125" style="11" bestFit="1" customWidth="1"/>
    <col min="14083" max="14083" width="9.875" style="11" bestFit="1" customWidth="1"/>
    <col min="14084" max="14084" width="9.125" style="11" bestFit="1" customWidth="1"/>
    <col min="14085" max="14085" width="7.625" style="11" bestFit="1" customWidth="1"/>
    <col min="14086" max="14086" width="10.125" style="11" bestFit="1" customWidth="1"/>
    <col min="14087" max="14087" width="7.625" style="11" bestFit="1" customWidth="1"/>
    <col min="14088" max="14088" width="6.625" style="11" bestFit="1" customWidth="1"/>
    <col min="14089" max="14089" width="9.125" style="11" bestFit="1" customWidth="1"/>
    <col min="14090" max="14090" width="8.625" style="11" bestFit="1" customWidth="1"/>
    <col min="14091" max="14091" width="6.625" style="11" bestFit="1" customWidth="1"/>
    <col min="14092" max="14092" width="9.125" style="11" bestFit="1" customWidth="1"/>
    <col min="14093" max="14093" width="10.5" style="11" bestFit="1" customWidth="1"/>
    <col min="14094" max="14094" width="0" style="11" hidden="1" customWidth="1"/>
    <col min="14095" max="14331" width="8.875" style="11"/>
    <col min="14332" max="14332" width="33.875" style="11" customWidth="1"/>
    <col min="14333" max="14333" width="10.5" style="11" customWidth="1"/>
    <col min="14334" max="14334" width="11.375" style="11" customWidth="1"/>
    <col min="14335" max="14335" width="11.875" style="11" customWidth="1"/>
    <col min="14336" max="14336" width="10.125" style="11" customWidth="1"/>
    <col min="14337" max="14338" width="10.125" style="11" bestFit="1" customWidth="1"/>
    <col min="14339" max="14339" width="9.875" style="11" bestFit="1" customWidth="1"/>
    <col min="14340" max="14340" width="9.125" style="11" bestFit="1" customWidth="1"/>
    <col min="14341" max="14341" width="7.625" style="11" bestFit="1" customWidth="1"/>
    <col min="14342" max="14342" width="10.125" style="11" bestFit="1" customWidth="1"/>
    <col min="14343" max="14343" width="7.625" style="11" bestFit="1" customWidth="1"/>
    <col min="14344" max="14344" width="6.625" style="11" bestFit="1" customWidth="1"/>
    <col min="14345" max="14345" width="9.125" style="11" bestFit="1" customWidth="1"/>
    <col min="14346" max="14346" width="8.625" style="11" bestFit="1" customWidth="1"/>
    <col min="14347" max="14347" width="6.625" style="11" bestFit="1" customWidth="1"/>
    <col min="14348" max="14348" width="9.125" style="11" bestFit="1" customWidth="1"/>
    <col min="14349" max="14349" width="10.5" style="11" bestFit="1" customWidth="1"/>
    <col min="14350" max="14350" width="0" style="11" hidden="1" customWidth="1"/>
    <col min="14351" max="14587" width="8.875" style="11"/>
    <col min="14588" max="14588" width="33.875" style="11" customWidth="1"/>
    <col min="14589" max="14589" width="10.5" style="11" customWidth="1"/>
    <col min="14590" max="14590" width="11.375" style="11" customWidth="1"/>
    <col min="14591" max="14591" width="11.875" style="11" customWidth="1"/>
    <col min="14592" max="14592" width="10.125" style="11" customWidth="1"/>
    <col min="14593" max="14594" width="10.125" style="11" bestFit="1" customWidth="1"/>
    <col min="14595" max="14595" width="9.875" style="11" bestFit="1" customWidth="1"/>
    <col min="14596" max="14596" width="9.125" style="11" bestFit="1" customWidth="1"/>
    <col min="14597" max="14597" width="7.625" style="11" bestFit="1" customWidth="1"/>
    <col min="14598" max="14598" width="10.125" style="11" bestFit="1" customWidth="1"/>
    <col min="14599" max="14599" width="7.625" style="11" bestFit="1" customWidth="1"/>
    <col min="14600" max="14600" width="6.625" style="11" bestFit="1" customWidth="1"/>
    <col min="14601" max="14601" width="9.125" style="11" bestFit="1" customWidth="1"/>
    <col min="14602" max="14602" width="8.625" style="11" bestFit="1" customWidth="1"/>
    <col min="14603" max="14603" width="6.625" style="11" bestFit="1" customWidth="1"/>
    <col min="14604" max="14604" width="9.125" style="11" bestFit="1" customWidth="1"/>
    <col min="14605" max="14605" width="10.5" style="11" bestFit="1" customWidth="1"/>
    <col min="14606" max="14606" width="0" style="11" hidden="1" customWidth="1"/>
    <col min="14607" max="14843" width="8.875" style="11"/>
    <col min="14844" max="14844" width="33.875" style="11" customWidth="1"/>
    <col min="14845" max="14845" width="10.5" style="11" customWidth="1"/>
    <col min="14846" max="14846" width="11.375" style="11" customWidth="1"/>
    <col min="14847" max="14847" width="11.875" style="11" customWidth="1"/>
    <col min="14848" max="14848" width="10.125" style="11" customWidth="1"/>
    <col min="14849" max="14850" width="10.125" style="11" bestFit="1" customWidth="1"/>
    <col min="14851" max="14851" width="9.875" style="11" bestFit="1" customWidth="1"/>
    <col min="14852" max="14852" width="9.125" style="11" bestFit="1" customWidth="1"/>
    <col min="14853" max="14853" width="7.625" style="11" bestFit="1" customWidth="1"/>
    <col min="14854" max="14854" width="10.125" style="11" bestFit="1" customWidth="1"/>
    <col min="14855" max="14855" width="7.625" style="11" bestFit="1" customWidth="1"/>
    <col min="14856" max="14856" width="6.625" style="11" bestFit="1" customWidth="1"/>
    <col min="14857" max="14857" width="9.125" style="11" bestFit="1" customWidth="1"/>
    <col min="14858" max="14858" width="8.625" style="11" bestFit="1" customWidth="1"/>
    <col min="14859" max="14859" width="6.625" style="11" bestFit="1" customWidth="1"/>
    <col min="14860" max="14860" width="9.125" style="11" bestFit="1" customWidth="1"/>
    <col min="14861" max="14861" width="10.5" style="11" bestFit="1" customWidth="1"/>
    <col min="14862" max="14862" width="0" style="11" hidden="1" customWidth="1"/>
    <col min="14863" max="15099" width="8.875" style="11"/>
    <col min="15100" max="15100" width="33.875" style="11" customWidth="1"/>
    <col min="15101" max="15101" width="10.5" style="11" customWidth="1"/>
    <col min="15102" max="15102" width="11.375" style="11" customWidth="1"/>
    <col min="15103" max="15103" width="11.875" style="11" customWidth="1"/>
    <col min="15104" max="15104" width="10.125" style="11" customWidth="1"/>
    <col min="15105" max="15106" width="10.125" style="11" bestFit="1" customWidth="1"/>
    <col min="15107" max="15107" width="9.875" style="11" bestFit="1" customWidth="1"/>
    <col min="15108" max="15108" width="9.125" style="11" bestFit="1" customWidth="1"/>
    <col min="15109" max="15109" width="7.625" style="11" bestFit="1" customWidth="1"/>
    <col min="15110" max="15110" width="10.125" style="11" bestFit="1" customWidth="1"/>
    <col min="15111" max="15111" width="7.625" style="11" bestFit="1" customWidth="1"/>
    <col min="15112" max="15112" width="6.625" style="11" bestFit="1" customWidth="1"/>
    <col min="15113" max="15113" width="9.125" style="11" bestFit="1" customWidth="1"/>
    <col min="15114" max="15114" width="8.625" style="11" bestFit="1" customWidth="1"/>
    <col min="15115" max="15115" width="6.625" style="11" bestFit="1" customWidth="1"/>
    <col min="15116" max="15116" width="9.125" style="11" bestFit="1" customWidth="1"/>
    <col min="15117" max="15117" width="10.5" style="11" bestFit="1" customWidth="1"/>
    <col min="15118" max="15118" width="0" style="11" hidden="1" customWidth="1"/>
    <col min="15119" max="15355" width="8.875" style="11"/>
    <col min="15356" max="15356" width="33.875" style="11" customWidth="1"/>
    <col min="15357" max="15357" width="10.5" style="11" customWidth="1"/>
    <col min="15358" max="15358" width="11.375" style="11" customWidth="1"/>
    <col min="15359" max="15359" width="11.875" style="11" customWidth="1"/>
    <col min="15360" max="15360" width="10.125" style="11" customWidth="1"/>
    <col min="15361" max="15362" width="10.125" style="11" bestFit="1" customWidth="1"/>
    <col min="15363" max="15363" width="9.875" style="11" bestFit="1" customWidth="1"/>
    <col min="15364" max="15364" width="9.125" style="11" bestFit="1" customWidth="1"/>
    <col min="15365" max="15365" width="7.625" style="11" bestFit="1" customWidth="1"/>
    <col min="15366" max="15366" width="10.125" style="11" bestFit="1" customWidth="1"/>
    <col min="15367" max="15367" width="7.625" style="11" bestFit="1" customWidth="1"/>
    <col min="15368" max="15368" width="6.625" style="11" bestFit="1" customWidth="1"/>
    <col min="15369" max="15369" width="9.125" style="11" bestFit="1" customWidth="1"/>
    <col min="15370" max="15370" width="8.625" style="11" bestFit="1" customWidth="1"/>
    <col min="15371" max="15371" width="6.625" style="11" bestFit="1" customWidth="1"/>
    <col min="15372" max="15372" width="9.125" style="11" bestFit="1" customWidth="1"/>
    <col min="15373" max="15373" width="10.5" style="11" bestFit="1" customWidth="1"/>
    <col min="15374" max="15374" width="0" style="11" hidden="1" customWidth="1"/>
    <col min="15375" max="15611" width="8.875" style="11"/>
    <col min="15612" max="15612" width="33.875" style="11" customWidth="1"/>
    <col min="15613" max="15613" width="10.5" style="11" customWidth="1"/>
    <col min="15614" max="15614" width="11.375" style="11" customWidth="1"/>
    <col min="15615" max="15615" width="11.875" style="11" customWidth="1"/>
    <col min="15616" max="15616" width="10.125" style="11" customWidth="1"/>
    <col min="15617" max="15618" width="10.125" style="11" bestFit="1" customWidth="1"/>
    <col min="15619" max="15619" width="9.875" style="11" bestFit="1" customWidth="1"/>
    <col min="15620" max="15620" width="9.125" style="11" bestFit="1" customWidth="1"/>
    <col min="15621" max="15621" width="7.625" style="11" bestFit="1" customWidth="1"/>
    <col min="15622" max="15622" width="10.125" style="11" bestFit="1" customWidth="1"/>
    <col min="15623" max="15623" width="7.625" style="11" bestFit="1" customWidth="1"/>
    <col min="15624" max="15624" width="6.625" style="11" bestFit="1" customWidth="1"/>
    <col min="15625" max="15625" width="9.125" style="11" bestFit="1" customWidth="1"/>
    <col min="15626" max="15626" width="8.625" style="11" bestFit="1" customWidth="1"/>
    <col min="15627" max="15627" width="6.625" style="11" bestFit="1" customWidth="1"/>
    <col min="15628" max="15628" width="9.125" style="11" bestFit="1" customWidth="1"/>
    <col min="15629" max="15629" width="10.5" style="11" bestFit="1" customWidth="1"/>
    <col min="15630" max="15630" width="0" style="11" hidden="1" customWidth="1"/>
    <col min="15631" max="15867" width="8.875" style="11"/>
    <col min="15868" max="15868" width="33.875" style="11" customWidth="1"/>
    <col min="15869" max="15869" width="10.5" style="11" customWidth="1"/>
    <col min="15870" max="15870" width="11.375" style="11" customWidth="1"/>
    <col min="15871" max="15871" width="11.875" style="11" customWidth="1"/>
    <col min="15872" max="15872" width="10.125" style="11" customWidth="1"/>
    <col min="15873" max="15874" width="10.125" style="11" bestFit="1" customWidth="1"/>
    <col min="15875" max="15875" width="9.875" style="11" bestFit="1" customWidth="1"/>
    <col min="15876" max="15876" width="9.125" style="11" bestFit="1" customWidth="1"/>
    <col min="15877" max="15877" width="7.625" style="11" bestFit="1" customWidth="1"/>
    <col min="15878" max="15878" width="10.125" style="11" bestFit="1" customWidth="1"/>
    <col min="15879" max="15879" width="7.625" style="11" bestFit="1" customWidth="1"/>
    <col min="15880" max="15880" width="6.625" style="11" bestFit="1" customWidth="1"/>
    <col min="15881" max="15881" width="9.125" style="11" bestFit="1" customWidth="1"/>
    <col min="15882" max="15882" width="8.625" style="11" bestFit="1" customWidth="1"/>
    <col min="15883" max="15883" width="6.625" style="11" bestFit="1" customWidth="1"/>
    <col min="15884" max="15884" width="9.125" style="11" bestFit="1" customWidth="1"/>
    <col min="15885" max="15885" width="10.5" style="11" bestFit="1" customWidth="1"/>
    <col min="15886" max="15886" width="0" style="11" hidden="1" customWidth="1"/>
    <col min="15887" max="16123" width="8.875" style="11"/>
    <col min="16124" max="16124" width="33.875" style="11" customWidth="1"/>
    <col min="16125" max="16125" width="10.5" style="11" customWidth="1"/>
    <col min="16126" max="16126" width="11.375" style="11" customWidth="1"/>
    <col min="16127" max="16127" width="11.875" style="11" customWidth="1"/>
    <col min="16128" max="16128" width="10.125" style="11" customWidth="1"/>
    <col min="16129" max="16130" width="10.125" style="11" bestFit="1" customWidth="1"/>
    <col min="16131" max="16131" width="9.875" style="11" bestFit="1" customWidth="1"/>
    <col min="16132" max="16132" width="9.125" style="11" bestFit="1" customWidth="1"/>
    <col min="16133" max="16133" width="7.625" style="11" bestFit="1" customWidth="1"/>
    <col min="16134" max="16134" width="10.125" style="11" bestFit="1" customWidth="1"/>
    <col min="16135" max="16135" width="7.625" style="11" bestFit="1" customWidth="1"/>
    <col min="16136" max="16136" width="6.625" style="11" bestFit="1" customWidth="1"/>
    <col min="16137" max="16137" width="9.125" style="11" bestFit="1" customWidth="1"/>
    <col min="16138" max="16138" width="8.625" style="11" bestFit="1" customWidth="1"/>
    <col min="16139" max="16139" width="6.625" style="11" bestFit="1" customWidth="1"/>
    <col min="16140" max="16140" width="9.125" style="11" bestFit="1" customWidth="1"/>
    <col min="16141" max="16141" width="10.5" style="11" bestFit="1" customWidth="1"/>
    <col min="16142" max="16142" width="0" style="11" hidden="1" customWidth="1"/>
    <col min="16143" max="16384" width="8.875" style="11"/>
  </cols>
  <sheetData>
    <row r="1" spans="1:13" ht="15" x14ac:dyDescent="0.2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3" ht="18" x14ac:dyDescent="0.2">
      <c r="A2" s="81" t="s">
        <v>41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x14ac:dyDescent="0.2">
      <c r="A3" s="65" t="s">
        <v>23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13" x14ac:dyDescent="0.2">
      <c r="A4" s="67" t="s">
        <v>29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</row>
    <row r="5" spans="1:13" ht="15.75" x14ac:dyDescent="0.25">
      <c r="A5" s="69" t="s">
        <v>34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</row>
    <row r="6" spans="1:13" ht="13.5" thickBot="1" x14ac:dyDescent="0.25">
      <c r="A6" s="12"/>
      <c r="B6" s="71">
        <v>43466</v>
      </c>
      <c r="C6" s="72"/>
      <c r="D6" s="72"/>
      <c r="E6" s="73">
        <v>43831</v>
      </c>
      <c r="F6" s="74"/>
      <c r="G6" s="75"/>
      <c r="H6" s="73">
        <v>44197</v>
      </c>
      <c r="I6" s="74"/>
      <c r="J6" s="75"/>
      <c r="K6" s="31"/>
    </row>
    <row r="7" spans="1:13" x14ac:dyDescent="0.2">
      <c r="A7" s="29" t="s">
        <v>1</v>
      </c>
      <c r="B7" s="32" t="s">
        <v>30</v>
      </c>
      <c r="C7" s="32" t="s">
        <v>31</v>
      </c>
      <c r="D7" s="32" t="s">
        <v>32</v>
      </c>
      <c r="E7" s="32" t="s">
        <v>30</v>
      </c>
      <c r="F7" s="32" t="s">
        <v>31</v>
      </c>
      <c r="G7" s="32" t="s">
        <v>32</v>
      </c>
      <c r="H7" s="32" t="s">
        <v>30</v>
      </c>
      <c r="I7" s="32" t="s">
        <v>31</v>
      </c>
      <c r="J7" s="32" t="s">
        <v>32</v>
      </c>
      <c r="K7" s="32" t="s">
        <v>33</v>
      </c>
      <c r="L7" s="32" t="s">
        <v>4</v>
      </c>
      <c r="M7" s="32" t="s">
        <v>3</v>
      </c>
    </row>
    <row r="8" spans="1:13" ht="15" x14ac:dyDescent="0.25">
      <c r="A8" s="13" t="s">
        <v>24</v>
      </c>
      <c r="B8" s="33">
        <v>101</v>
      </c>
      <c r="C8" s="34">
        <v>0</v>
      </c>
      <c r="D8" s="35">
        <f t="shared" ref="D8:D12" si="0">B8*C8</f>
        <v>0</v>
      </c>
      <c r="E8" s="36">
        <v>120</v>
      </c>
      <c r="F8" s="30">
        <v>0</v>
      </c>
      <c r="G8" s="35">
        <f>E8*F8</f>
        <v>0</v>
      </c>
      <c r="H8" s="14">
        <v>135</v>
      </c>
      <c r="I8" s="30">
        <v>0</v>
      </c>
      <c r="J8" s="35">
        <f>H8*I8</f>
        <v>0</v>
      </c>
      <c r="K8" s="15">
        <f>D8+G8+J8</f>
        <v>0</v>
      </c>
      <c r="L8" s="15">
        <f>K8*26.68/100</f>
        <v>0</v>
      </c>
      <c r="M8" s="15">
        <f>K8*8.5/100</f>
        <v>0</v>
      </c>
    </row>
    <row r="9" spans="1:13" ht="15" x14ac:dyDescent="0.25">
      <c r="A9" s="13" t="s">
        <v>25</v>
      </c>
      <c r="B9" s="33">
        <v>101</v>
      </c>
      <c r="C9" s="34">
        <v>0</v>
      </c>
      <c r="D9" s="35">
        <f t="shared" si="0"/>
        <v>0</v>
      </c>
      <c r="E9" s="36">
        <v>120</v>
      </c>
      <c r="F9" s="30">
        <v>0</v>
      </c>
      <c r="G9" s="35">
        <f>E9*F9</f>
        <v>0</v>
      </c>
      <c r="H9" s="36">
        <v>135</v>
      </c>
      <c r="I9" s="30">
        <v>0</v>
      </c>
      <c r="J9" s="35">
        <f>H9*I9</f>
        <v>0</v>
      </c>
      <c r="K9" s="15">
        <f>D9+G9+J9</f>
        <v>0</v>
      </c>
      <c r="L9" s="15">
        <f t="shared" ref="L9" si="1">K9*26.68/100</f>
        <v>0</v>
      </c>
      <c r="M9" s="15">
        <f>K9*8.5/100</f>
        <v>0</v>
      </c>
    </row>
    <row r="10" spans="1:13" ht="15" x14ac:dyDescent="0.25">
      <c r="A10" s="13" t="s">
        <v>26</v>
      </c>
      <c r="B10" s="33">
        <v>101</v>
      </c>
      <c r="C10" s="34">
        <v>0</v>
      </c>
      <c r="D10" s="35">
        <f t="shared" ref="D10" si="2">B10*C10</f>
        <v>0</v>
      </c>
      <c r="E10" s="36">
        <v>120</v>
      </c>
      <c r="F10" s="30">
        <v>0</v>
      </c>
      <c r="G10" s="35">
        <f>E10*F10</f>
        <v>0</v>
      </c>
      <c r="H10" s="36">
        <v>135</v>
      </c>
      <c r="I10" s="30">
        <v>0</v>
      </c>
      <c r="J10" s="35">
        <f>H10*I10</f>
        <v>0</v>
      </c>
      <c r="K10" s="15">
        <f>D10+G10+J10</f>
        <v>0</v>
      </c>
      <c r="L10" s="15">
        <f t="shared" ref="L10" si="3">K10*26.68/100</f>
        <v>0</v>
      </c>
      <c r="M10" s="15">
        <f>K10*8.5/100</f>
        <v>0</v>
      </c>
    </row>
    <row r="11" spans="1:13" ht="15" x14ac:dyDescent="0.25">
      <c r="A11" s="13" t="s">
        <v>27</v>
      </c>
      <c r="B11" s="33">
        <v>101</v>
      </c>
      <c r="C11" s="34">
        <v>0</v>
      </c>
      <c r="D11" s="35">
        <f t="shared" si="0"/>
        <v>0</v>
      </c>
      <c r="E11" s="36">
        <v>120</v>
      </c>
      <c r="F11" s="30">
        <v>0</v>
      </c>
      <c r="G11" s="35">
        <f>E11*F11</f>
        <v>0</v>
      </c>
      <c r="H11" s="36">
        <v>135</v>
      </c>
      <c r="I11" s="30">
        <v>0</v>
      </c>
      <c r="J11" s="35">
        <f>H11*I11</f>
        <v>0</v>
      </c>
      <c r="K11" s="15">
        <f>D11+G11+J11</f>
        <v>0</v>
      </c>
      <c r="L11" s="15">
        <f t="shared" ref="L11:L12" si="4">K11*26.68/100</f>
        <v>0</v>
      </c>
      <c r="M11" s="15">
        <f>K11*8.5/100</f>
        <v>0</v>
      </c>
    </row>
    <row r="12" spans="1:13" ht="15" x14ac:dyDescent="0.25">
      <c r="A12" s="13" t="s">
        <v>28</v>
      </c>
      <c r="B12" s="33">
        <v>101</v>
      </c>
      <c r="C12" s="34">
        <v>0</v>
      </c>
      <c r="D12" s="35">
        <f t="shared" si="0"/>
        <v>0</v>
      </c>
      <c r="E12" s="36">
        <v>120</v>
      </c>
      <c r="F12" s="30">
        <v>0</v>
      </c>
      <c r="G12" s="35">
        <f>E12*F12</f>
        <v>0</v>
      </c>
      <c r="H12" s="36">
        <v>135</v>
      </c>
      <c r="I12" s="30">
        <v>0</v>
      </c>
      <c r="J12" s="35">
        <f>H12*I12</f>
        <v>0</v>
      </c>
      <c r="K12" s="15">
        <f>D12+G12+J12</f>
        <v>0</v>
      </c>
      <c r="L12" s="15">
        <f t="shared" si="4"/>
        <v>0</v>
      </c>
      <c r="M12" s="15">
        <f>K12*8.5/100</f>
        <v>0</v>
      </c>
    </row>
    <row r="13" spans="1:13" ht="15" x14ac:dyDescent="0.25">
      <c r="A13" s="16" t="s">
        <v>2</v>
      </c>
      <c r="B13" s="37"/>
      <c r="C13" s="37"/>
      <c r="D13" s="38">
        <f>SUM(D8:D12)</f>
        <v>0</v>
      </c>
      <c r="E13" s="39"/>
      <c r="F13" s="39"/>
      <c r="G13" s="38">
        <f>SUM(G8:G12)</f>
        <v>0</v>
      </c>
      <c r="H13" s="40"/>
      <c r="I13" s="39"/>
      <c r="J13" s="38">
        <f>SUM(J8:J12)</f>
        <v>0</v>
      </c>
      <c r="K13" s="38">
        <f>SUM(K8:K12)</f>
        <v>0</v>
      </c>
      <c r="L13" s="38">
        <f>SUM(K8:K12)</f>
        <v>0</v>
      </c>
      <c r="M13" s="38">
        <f>SUM(L8:L12)</f>
        <v>0</v>
      </c>
    </row>
    <row r="14" spans="1:13" ht="15" x14ac:dyDescent="0.25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</row>
    <row r="15" spans="1:13" ht="15" x14ac:dyDescent="0.25">
      <c r="A15" s="17"/>
      <c r="B15" s="18"/>
      <c r="C15" s="18"/>
      <c r="D15" s="18"/>
      <c r="L15" s="41"/>
      <c r="M15" s="41"/>
    </row>
    <row r="16" spans="1:13" ht="13.5" thickBot="1" x14ac:dyDescent="0.25">
      <c r="A16" s="12"/>
      <c r="B16" s="78">
        <v>44562</v>
      </c>
      <c r="C16" s="79"/>
      <c r="D16" s="80"/>
      <c r="E16" s="74">
        <v>44927</v>
      </c>
      <c r="F16" s="74"/>
      <c r="G16" s="75"/>
      <c r="H16" s="73">
        <v>45292</v>
      </c>
      <c r="I16" s="74"/>
      <c r="J16" s="75"/>
      <c r="K16" s="31"/>
    </row>
    <row r="17" spans="1:13" x14ac:dyDescent="0.2">
      <c r="A17" s="29" t="s">
        <v>1</v>
      </c>
      <c r="B17" s="32" t="s">
        <v>30</v>
      </c>
      <c r="C17" s="32" t="s">
        <v>31</v>
      </c>
      <c r="D17" s="32" t="s">
        <v>32</v>
      </c>
      <c r="E17" s="32" t="s">
        <v>30</v>
      </c>
      <c r="F17" s="32" t="s">
        <v>31</v>
      </c>
      <c r="G17" s="32" t="s">
        <v>32</v>
      </c>
      <c r="H17" s="32" t="s">
        <v>30</v>
      </c>
      <c r="I17" s="32" t="s">
        <v>31</v>
      </c>
      <c r="J17" s="32" t="s">
        <v>32</v>
      </c>
      <c r="K17" s="32" t="s">
        <v>33</v>
      </c>
      <c r="L17" s="32" t="s">
        <v>4</v>
      </c>
      <c r="M17" s="32" t="s">
        <v>3</v>
      </c>
    </row>
    <row r="18" spans="1:13" ht="15" x14ac:dyDescent="0.25">
      <c r="A18" s="13" t="s">
        <v>24</v>
      </c>
      <c r="B18" s="33">
        <v>135</v>
      </c>
      <c r="C18" s="34">
        <v>0</v>
      </c>
      <c r="D18" s="35">
        <f t="shared" ref="D18:D22" si="5">B18*C18</f>
        <v>0</v>
      </c>
      <c r="E18" s="36">
        <v>135</v>
      </c>
      <c r="F18" s="30">
        <v>0</v>
      </c>
      <c r="G18" s="35">
        <f>E18*F18</f>
        <v>0</v>
      </c>
      <c r="H18" s="14">
        <v>135</v>
      </c>
      <c r="I18" s="30">
        <v>0</v>
      </c>
      <c r="J18" s="35">
        <f>H18*I18</f>
        <v>0</v>
      </c>
      <c r="K18" s="15">
        <f>D18+G18+J18</f>
        <v>0</v>
      </c>
      <c r="L18" s="15">
        <f>K18*26.68/100</f>
        <v>0</v>
      </c>
      <c r="M18" s="15">
        <f>K18*8.5/100</f>
        <v>0</v>
      </c>
    </row>
    <row r="19" spans="1:13" ht="15" x14ac:dyDescent="0.25">
      <c r="A19" s="13" t="s">
        <v>25</v>
      </c>
      <c r="B19" s="33">
        <v>135</v>
      </c>
      <c r="C19" s="34">
        <v>0</v>
      </c>
      <c r="D19" s="35">
        <f t="shared" si="5"/>
        <v>0</v>
      </c>
      <c r="E19" s="36">
        <v>135</v>
      </c>
      <c r="F19" s="30">
        <v>0</v>
      </c>
      <c r="G19" s="35">
        <f>E19*F19</f>
        <v>0</v>
      </c>
      <c r="H19" s="36">
        <v>135</v>
      </c>
      <c r="I19" s="30">
        <v>0</v>
      </c>
      <c r="J19" s="35">
        <f>H19*I19</f>
        <v>0</v>
      </c>
      <c r="K19" s="15">
        <f>D19+G19+J19</f>
        <v>0</v>
      </c>
      <c r="L19" s="15">
        <f t="shared" ref="L19:L22" si="6">K19*26.68/100</f>
        <v>0</v>
      </c>
      <c r="M19" s="15">
        <f>K19*8.5/100</f>
        <v>0</v>
      </c>
    </row>
    <row r="20" spans="1:13" ht="15" x14ac:dyDescent="0.25">
      <c r="A20" s="13" t="s">
        <v>26</v>
      </c>
      <c r="B20" s="33">
        <v>135</v>
      </c>
      <c r="C20" s="34">
        <v>0</v>
      </c>
      <c r="D20" s="35">
        <f t="shared" si="5"/>
        <v>0</v>
      </c>
      <c r="E20" s="36">
        <v>135</v>
      </c>
      <c r="F20" s="30">
        <v>0</v>
      </c>
      <c r="G20" s="35">
        <f>E20*F20</f>
        <v>0</v>
      </c>
      <c r="H20" s="36">
        <v>135</v>
      </c>
      <c r="I20" s="30">
        <v>0</v>
      </c>
      <c r="J20" s="35">
        <f>H20*I20</f>
        <v>0</v>
      </c>
      <c r="K20" s="15">
        <f>D20+G20+J20</f>
        <v>0</v>
      </c>
      <c r="L20" s="15">
        <f t="shared" si="6"/>
        <v>0</v>
      </c>
      <c r="M20" s="15">
        <f>K20*8.5/100</f>
        <v>0</v>
      </c>
    </row>
    <row r="21" spans="1:13" ht="15" x14ac:dyDescent="0.25">
      <c r="A21" s="13" t="s">
        <v>27</v>
      </c>
      <c r="B21" s="33">
        <v>135</v>
      </c>
      <c r="C21" s="34">
        <v>0</v>
      </c>
      <c r="D21" s="35">
        <f t="shared" si="5"/>
        <v>0</v>
      </c>
      <c r="E21" s="36">
        <v>135</v>
      </c>
      <c r="F21" s="30">
        <v>0</v>
      </c>
      <c r="G21" s="35">
        <f>E21*F21</f>
        <v>0</v>
      </c>
      <c r="H21" s="36">
        <v>135</v>
      </c>
      <c r="I21" s="30">
        <v>0</v>
      </c>
      <c r="J21" s="35">
        <f>H21*I21</f>
        <v>0</v>
      </c>
      <c r="K21" s="15">
        <f>D21+G21+J21</f>
        <v>0</v>
      </c>
      <c r="L21" s="15">
        <f t="shared" si="6"/>
        <v>0</v>
      </c>
      <c r="M21" s="15">
        <f>K21*8.5/100</f>
        <v>0</v>
      </c>
    </row>
    <row r="22" spans="1:13" ht="15" x14ac:dyDescent="0.25">
      <c r="A22" s="13" t="s">
        <v>28</v>
      </c>
      <c r="B22" s="33">
        <v>135</v>
      </c>
      <c r="C22" s="34">
        <v>0</v>
      </c>
      <c r="D22" s="35">
        <f t="shared" si="5"/>
        <v>0</v>
      </c>
      <c r="E22" s="36">
        <v>135</v>
      </c>
      <c r="F22" s="30">
        <v>0</v>
      </c>
      <c r="G22" s="35">
        <f>E22*F22</f>
        <v>0</v>
      </c>
      <c r="H22" s="36">
        <v>135</v>
      </c>
      <c r="I22" s="30">
        <v>0</v>
      </c>
      <c r="J22" s="35">
        <f>H22*I22</f>
        <v>0</v>
      </c>
      <c r="K22" s="15">
        <f>D22+G22+J22</f>
        <v>0</v>
      </c>
      <c r="L22" s="15">
        <f t="shared" si="6"/>
        <v>0</v>
      </c>
      <c r="M22" s="15">
        <f>K22*8.5/100</f>
        <v>0</v>
      </c>
    </row>
    <row r="23" spans="1:13" ht="15" x14ac:dyDescent="0.25">
      <c r="A23" s="16" t="s">
        <v>2</v>
      </c>
      <c r="B23" s="37"/>
      <c r="C23" s="37"/>
      <c r="D23" s="38">
        <f>SUM(D18:D22)</f>
        <v>0</v>
      </c>
      <c r="E23" s="39"/>
      <c r="F23" s="39"/>
      <c r="G23" s="38">
        <f>SUM(G18:G22)</f>
        <v>0</v>
      </c>
      <c r="H23" s="40"/>
      <c r="I23" s="39"/>
      <c r="J23" s="38">
        <f>SUM(J18:J22)</f>
        <v>0</v>
      </c>
      <c r="K23" s="38">
        <f>SUM(K18:K22)</f>
        <v>0</v>
      </c>
      <c r="L23" s="38">
        <f>SUM(K18:K22)</f>
        <v>0</v>
      </c>
      <c r="M23" s="38">
        <f>SUM(L18:L22)</f>
        <v>0</v>
      </c>
    </row>
    <row r="24" spans="1:13" ht="15" x14ac:dyDescent="0.25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</row>
    <row r="25" spans="1:13" ht="15" x14ac:dyDescent="0.25">
      <c r="A25" s="17"/>
      <c r="B25" s="18"/>
      <c r="C25" s="18"/>
      <c r="D25" s="18"/>
      <c r="L25" s="41"/>
      <c r="M25" s="41"/>
    </row>
    <row r="26" spans="1:13" ht="15.75" x14ac:dyDescent="0.25">
      <c r="A26" s="69" t="s">
        <v>35</v>
      </c>
      <c r="B26" s="76"/>
      <c r="C26" s="76"/>
      <c r="D26" s="76"/>
      <c r="E26" s="70"/>
      <c r="F26" s="70"/>
      <c r="G26" s="70"/>
      <c r="H26" s="70"/>
      <c r="I26" s="70"/>
      <c r="J26" s="70"/>
      <c r="K26" s="70"/>
      <c r="L26" s="70"/>
      <c r="M26" s="70"/>
    </row>
    <row r="27" spans="1:13" ht="13.5" thickBot="1" x14ac:dyDescent="0.25">
      <c r="A27" s="12"/>
      <c r="B27" s="60">
        <v>43466</v>
      </c>
      <c r="C27" s="60"/>
      <c r="D27" s="60"/>
      <c r="E27" s="77">
        <v>43831</v>
      </c>
      <c r="F27" s="74"/>
      <c r="G27" s="75"/>
      <c r="H27" s="73">
        <v>44197</v>
      </c>
      <c r="I27" s="74"/>
      <c r="J27" s="75"/>
      <c r="K27" s="31"/>
    </row>
    <row r="28" spans="1:13" x14ac:dyDescent="0.2">
      <c r="A28" s="47" t="s">
        <v>1</v>
      </c>
      <c r="B28" s="42" t="s">
        <v>30</v>
      </c>
      <c r="C28" s="42" t="s">
        <v>31</v>
      </c>
      <c r="D28" s="42" t="s">
        <v>32</v>
      </c>
      <c r="E28" s="32" t="s">
        <v>30</v>
      </c>
      <c r="F28" s="32" t="s">
        <v>31</v>
      </c>
      <c r="G28" s="32" t="s">
        <v>32</v>
      </c>
      <c r="H28" s="32" t="s">
        <v>30</v>
      </c>
      <c r="I28" s="32" t="s">
        <v>31</v>
      </c>
      <c r="J28" s="32" t="s">
        <v>32</v>
      </c>
      <c r="K28" s="32" t="s">
        <v>33</v>
      </c>
      <c r="L28" s="32" t="s">
        <v>4</v>
      </c>
      <c r="M28" s="32" t="s">
        <v>3</v>
      </c>
    </row>
    <row r="29" spans="1:13" ht="15" x14ac:dyDescent="0.25">
      <c r="A29" s="48" t="s">
        <v>24</v>
      </c>
      <c r="B29" s="43">
        <v>0</v>
      </c>
      <c r="C29" s="43">
        <v>0</v>
      </c>
      <c r="D29" s="44">
        <f t="shared" ref="D29:D33" si="7">B29*C29</f>
        <v>0</v>
      </c>
      <c r="E29" s="36">
        <v>36</v>
      </c>
      <c r="F29" s="15">
        <f>F8</f>
        <v>0</v>
      </c>
      <c r="G29" s="35">
        <f>E29*F29</f>
        <v>0</v>
      </c>
      <c r="H29" s="14">
        <v>60</v>
      </c>
      <c r="I29" s="15">
        <f>I8</f>
        <v>0</v>
      </c>
      <c r="J29" s="35">
        <f>H29*I29</f>
        <v>0</v>
      </c>
      <c r="K29" s="15">
        <f>D29+G29+J29</f>
        <v>0</v>
      </c>
      <c r="L29" s="15">
        <f>K29*26.68/100</f>
        <v>0</v>
      </c>
      <c r="M29" s="15">
        <f>K29*8.5/100</f>
        <v>0</v>
      </c>
    </row>
    <row r="30" spans="1:13" ht="15" x14ac:dyDescent="0.25">
      <c r="A30" s="48" t="s">
        <v>25</v>
      </c>
      <c r="B30" s="43">
        <v>0</v>
      </c>
      <c r="C30" s="43">
        <v>0</v>
      </c>
      <c r="D30" s="44">
        <f t="shared" si="7"/>
        <v>0</v>
      </c>
      <c r="E30" s="36">
        <v>36</v>
      </c>
      <c r="F30" s="15">
        <f>F9</f>
        <v>0</v>
      </c>
      <c r="G30" s="35">
        <f>E30*F30</f>
        <v>0</v>
      </c>
      <c r="H30" s="36">
        <v>60</v>
      </c>
      <c r="I30" s="15">
        <f>I9</f>
        <v>0</v>
      </c>
      <c r="J30" s="35">
        <f>H30*I30</f>
        <v>0</v>
      </c>
      <c r="K30" s="15">
        <f>D30+G30+J30</f>
        <v>0</v>
      </c>
      <c r="L30" s="15">
        <f t="shared" ref="L30:L33" si="8">K30*26.68/100</f>
        <v>0</v>
      </c>
      <c r="M30" s="15">
        <f>K30*8.5/100</f>
        <v>0</v>
      </c>
    </row>
    <row r="31" spans="1:13" ht="15" x14ac:dyDescent="0.25">
      <c r="A31" s="48" t="s">
        <v>26</v>
      </c>
      <c r="B31" s="43">
        <v>0</v>
      </c>
      <c r="C31" s="43">
        <v>0</v>
      </c>
      <c r="D31" s="44">
        <f t="shared" si="7"/>
        <v>0</v>
      </c>
      <c r="E31" s="36">
        <v>36</v>
      </c>
      <c r="F31" s="15">
        <f>F10</f>
        <v>0</v>
      </c>
      <c r="G31" s="35">
        <f>E31*F31</f>
        <v>0</v>
      </c>
      <c r="H31" s="36">
        <v>60</v>
      </c>
      <c r="I31" s="15">
        <f>I10</f>
        <v>0</v>
      </c>
      <c r="J31" s="35">
        <f>H31*I31</f>
        <v>0</v>
      </c>
      <c r="K31" s="15">
        <f>D31+G31+J31</f>
        <v>0</v>
      </c>
      <c r="L31" s="15">
        <f t="shared" si="8"/>
        <v>0</v>
      </c>
      <c r="M31" s="15">
        <f>K31*8.5/100</f>
        <v>0</v>
      </c>
    </row>
    <row r="32" spans="1:13" ht="15" x14ac:dyDescent="0.25">
      <c r="A32" s="48" t="s">
        <v>27</v>
      </c>
      <c r="B32" s="43">
        <v>0</v>
      </c>
      <c r="C32" s="43">
        <v>0</v>
      </c>
      <c r="D32" s="44">
        <f t="shared" si="7"/>
        <v>0</v>
      </c>
      <c r="E32" s="36">
        <v>36</v>
      </c>
      <c r="F32" s="15">
        <f>F11</f>
        <v>0</v>
      </c>
      <c r="G32" s="35">
        <f>E32*F32</f>
        <v>0</v>
      </c>
      <c r="H32" s="36">
        <v>60</v>
      </c>
      <c r="I32" s="15">
        <f>I11</f>
        <v>0</v>
      </c>
      <c r="J32" s="35">
        <f>H32*I32</f>
        <v>0</v>
      </c>
      <c r="K32" s="15">
        <f>D32+G32+J32</f>
        <v>0</v>
      </c>
      <c r="L32" s="15">
        <f t="shared" si="8"/>
        <v>0</v>
      </c>
      <c r="M32" s="15">
        <f>K32*8.5/100</f>
        <v>0</v>
      </c>
    </row>
    <row r="33" spans="1:13" ht="15" x14ac:dyDescent="0.25">
      <c r="A33" s="48" t="s">
        <v>28</v>
      </c>
      <c r="B33" s="43">
        <v>0</v>
      </c>
      <c r="C33" s="43">
        <v>0</v>
      </c>
      <c r="D33" s="44">
        <f t="shared" si="7"/>
        <v>0</v>
      </c>
      <c r="E33" s="36">
        <v>36</v>
      </c>
      <c r="F33" s="15">
        <f>F12</f>
        <v>0</v>
      </c>
      <c r="G33" s="35">
        <f>E33*F33</f>
        <v>0</v>
      </c>
      <c r="H33" s="36">
        <v>60</v>
      </c>
      <c r="I33" s="15">
        <f>I12</f>
        <v>0</v>
      </c>
      <c r="J33" s="35">
        <f>H33*I33</f>
        <v>0</v>
      </c>
      <c r="K33" s="15">
        <f>D33+G33+J33</f>
        <v>0</v>
      </c>
      <c r="L33" s="15">
        <f t="shared" si="8"/>
        <v>0</v>
      </c>
      <c r="M33" s="15">
        <f>K33*8.5/100</f>
        <v>0</v>
      </c>
    </row>
    <row r="34" spans="1:13" ht="15" x14ac:dyDescent="0.25">
      <c r="A34" s="37" t="s">
        <v>2</v>
      </c>
      <c r="B34" s="45"/>
      <c r="C34" s="45"/>
      <c r="D34" s="46">
        <f>SUM(D29:D33)</f>
        <v>0</v>
      </c>
      <c r="E34" s="39"/>
      <c r="F34" s="39"/>
      <c r="G34" s="38">
        <f>SUM(G29:G33)</f>
        <v>0</v>
      </c>
      <c r="H34" s="40"/>
      <c r="I34" s="39"/>
      <c r="J34" s="38">
        <f>SUM(J29:J33)</f>
        <v>0</v>
      </c>
      <c r="K34" s="38">
        <f>SUM(K29:K33)</f>
        <v>0</v>
      </c>
      <c r="L34" s="38">
        <f>SUM(K29:K33)</f>
        <v>0</v>
      </c>
      <c r="M34" s="38">
        <f>SUM(L29:L33)</f>
        <v>0</v>
      </c>
    </row>
    <row r="35" spans="1:13" ht="15" x14ac:dyDescent="0.25">
      <c r="A35" s="59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</row>
    <row r="37" spans="1:13" ht="13.5" thickBot="1" x14ac:dyDescent="0.25">
      <c r="A37" s="12"/>
      <c r="B37" s="77">
        <v>44562</v>
      </c>
      <c r="C37" s="74"/>
      <c r="D37" s="75"/>
      <c r="E37" s="77">
        <v>44927</v>
      </c>
      <c r="F37" s="74"/>
      <c r="G37" s="75"/>
      <c r="H37" s="73">
        <v>45292</v>
      </c>
      <c r="I37" s="74"/>
      <c r="J37" s="75"/>
      <c r="K37" s="31"/>
    </row>
    <row r="38" spans="1:13" x14ac:dyDescent="0.2">
      <c r="A38" s="47" t="s">
        <v>1</v>
      </c>
      <c r="B38" s="32" t="s">
        <v>30</v>
      </c>
      <c r="C38" s="32" t="s">
        <v>31</v>
      </c>
      <c r="D38" s="32" t="s">
        <v>32</v>
      </c>
      <c r="E38" s="32" t="s">
        <v>30</v>
      </c>
      <c r="F38" s="32" t="s">
        <v>31</v>
      </c>
      <c r="G38" s="32" t="s">
        <v>32</v>
      </c>
      <c r="H38" s="32" t="s">
        <v>30</v>
      </c>
      <c r="I38" s="32" t="s">
        <v>31</v>
      </c>
      <c r="J38" s="32" t="s">
        <v>32</v>
      </c>
      <c r="K38" s="32" t="s">
        <v>33</v>
      </c>
      <c r="L38" s="32" t="s">
        <v>4</v>
      </c>
      <c r="M38" s="32" t="s">
        <v>3</v>
      </c>
    </row>
    <row r="39" spans="1:13" ht="15" x14ac:dyDescent="0.25">
      <c r="A39" s="48" t="s">
        <v>24</v>
      </c>
      <c r="B39" s="36">
        <v>60</v>
      </c>
      <c r="C39" s="15">
        <f>C18</f>
        <v>0</v>
      </c>
      <c r="D39" s="35">
        <f>B39*C39</f>
        <v>0</v>
      </c>
      <c r="E39" s="36">
        <v>60</v>
      </c>
      <c r="F39" s="15">
        <f>F18</f>
        <v>0</v>
      </c>
      <c r="G39" s="35">
        <f>E39*F39</f>
        <v>0</v>
      </c>
      <c r="H39" s="14">
        <v>60</v>
      </c>
      <c r="I39" s="15">
        <f>I18</f>
        <v>0</v>
      </c>
      <c r="J39" s="35">
        <f>H39*I39</f>
        <v>0</v>
      </c>
      <c r="K39" s="15">
        <f>D39+G39+J39</f>
        <v>0</v>
      </c>
      <c r="L39" s="15">
        <f>K39*26.68/100</f>
        <v>0</v>
      </c>
      <c r="M39" s="15">
        <f>K39*8.5/100</f>
        <v>0</v>
      </c>
    </row>
    <row r="40" spans="1:13" ht="15" x14ac:dyDescent="0.25">
      <c r="A40" s="48" t="s">
        <v>25</v>
      </c>
      <c r="B40" s="36">
        <v>60</v>
      </c>
      <c r="C40" s="15">
        <f>C19</f>
        <v>0</v>
      </c>
      <c r="D40" s="35">
        <f>B40*C40</f>
        <v>0</v>
      </c>
      <c r="E40" s="36">
        <v>60</v>
      </c>
      <c r="F40" s="15">
        <f>F19</f>
        <v>0</v>
      </c>
      <c r="G40" s="35">
        <f>E40*F40</f>
        <v>0</v>
      </c>
      <c r="H40" s="36">
        <v>60</v>
      </c>
      <c r="I40" s="15">
        <f>I19</f>
        <v>0</v>
      </c>
      <c r="J40" s="35">
        <f>H40*I40</f>
        <v>0</v>
      </c>
      <c r="K40" s="15">
        <f>D40+G40+J40</f>
        <v>0</v>
      </c>
      <c r="L40" s="15">
        <f t="shared" ref="L40:L43" si="9">K40*26.68/100</f>
        <v>0</v>
      </c>
      <c r="M40" s="15">
        <f>K40*8.5/100</f>
        <v>0</v>
      </c>
    </row>
    <row r="41" spans="1:13" ht="15" x14ac:dyDescent="0.25">
      <c r="A41" s="48" t="s">
        <v>26</v>
      </c>
      <c r="B41" s="36">
        <v>60</v>
      </c>
      <c r="C41" s="15">
        <f>C20</f>
        <v>0</v>
      </c>
      <c r="D41" s="35">
        <f>B41*C41</f>
        <v>0</v>
      </c>
      <c r="E41" s="36">
        <v>60</v>
      </c>
      <c r="F41" s="15">
        <f>F20</f>
        <v>0</v>
      </c>
      <c r="G41" s="35">
        <f>E41*F41</f>
        <v>0</v>
      </c>
      <c r="H41" s="36">
        <v>60</v>
      </c>
      <c r="I41" s="15">
        <f>I20</f>
        <v>0</v>
      </c>
      <c r="J41" s="35">
        <f>H41*I41</f>
        <v>0</v>
      </c>
      <c r="K41" s="15">
        <f>D41+G41+J41</f>
        <v>0</v>
      </c>
      <c r="L41" s="15">
        <f t="shared" si="9"/>
        <v>0</v>
      </c>
      <c r="M41" s="15">
        <f>K41*8.5/100</f>
        <v>0</v>
      </c>
    </row>
    <row r="42" spans="1:13" ht="15" x14ac:dyDescent="0.25">
      <c r="A42" s="48" t="s">
        <v>27</v>
      </c>
      <c r="B42" s="36">
        <v>60</v>
      </c>
      <c r="C42" s="15">
        <f>C21</f>
        <v>0</v>
      </c>
      <c r="D42" s="35">
        <f>B42*C42</f>
        <v>0</v>
      </c>
      <c r="E42" s="36">
        <v>60</v>
      </c>
      <c r="F42" s="15">
        <f>F21</f>
        <v>0</v>
      </c>
      <c r="G42" s="35">
        <f>E42*F42</f>
        <v>0</v>
      </c>
      <c r="H42" s="36">
        <v>60</v>
      </c>
      <c r="I42" s="15">
        <f>I21</f>
        <v>0</v>
      </c>
      <c r="J42" s="35">
        <f>H42*I42</f>
        <v>0</v>
      </c>
      <c r="K42" s="15">
        <f>D42+G42+J42</f>
        <v>0</v>
      </c>
      <c r="L42" s="15">
        <f t="shared" si="9"/>
        <v>0</v>
      </c>
      <c r="M42" s="15">
        <f>K42*8.5/100</f>
        <v>0</v>
      </c>
    </row>
    <row r="43" spans="1:13" ht="15" x14ac:dyDescent="0.25">
      <c r="A43" s="48" t="s">
        <v>28</v>
      </c>
      <c r="B43" s="36">
        <v>60</v>
      </c>
      <c r="C43" s="15">
        <f>C22</f>
        <v>0</v>
      </c>
      <c r="D43" s="35">
        <f>B43*C43</f>
        <v>0</v>
      </c>
      <c r="E43" s="36">
        <v>60</v>
      </c>
      <c r="F43" s="15">
        <f>F22</f>
        <v>0</v>
      </c>
      <c r="G43" s="35">
        <f>E43*F43</f>
        <v>0</v>
      </c>
      <c r="H43" s="36">
        <v>60</v>
      </c>
      <c r="I43" s="15">
        <f>I22</f>
        <v>0</v>
      </c>
      <c r="J43" s="35">
        <f>H43*I43</f>
        <v>0</v>
      </c>
      <c r="K43" s="15">
        <f>D43+G43+J43</f>
        <v>0</v>
      </c>
      <c r="L43" s="15">
        <f t="shared" si="9"/>
        <v>0</v>
      </c>
      <c r="M43" s="15">
        <f>K43*8.5/100</f>
        <v>0</v>
      </c>
    </row>
    <row r="44" spans="1:13" ht="15" x14ac:dyDescent="0.25">
      <c r="A44" s="37" t="s">
        <v>2</v>
      </c>
      <c r="B44" s="39"/>
      <c r="C44" s="39"/>
      <c r="D44" s="38">
        <f>SUM(D39:D43)</f>
        <v>0</v>
      </c>
      <c r="E44" s="39"/>
      <c r="F44" s="39"/>
      <c r="G44" s="38">
        <f>SUM(G39:G43)</f>
        <v>0</v>
      </c>
      <c r="H44" s="40"/>
      <c r="I44" s="39"/>
      <c r="J44" s="38">
        <f>SUM(J39:J43)</f>
        <v>0</v>
      </c>
      <c r="K44" s="38">
        <f>SUM(K39:K43)</f>
        <v>0</v>
      </c>
      <c r="L44" s="38">
        <f>SUM(K39:K43)</f>
        <v>0</v>
      </c>
      <c r="M44" s="38">
        <f>SUM(L39:L43)</f>
        <v>0</v>
      </c>
    </row>
    <row r="45" spans="1:13" ht="15" x14ac:dyDescent="0.25">
      <c r="A45" s="59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</row>
    <row r="46" spans="1:13" ht="15" x14ac:dyDescent="0.25">
      <c r="A46" s="17"/>
      <c r="B46" s="18"/>
      <c r="C46" s="18"/>
      <c r="D46" s="18"/>
      <c r="L46" s="41"/>
      <c r="M46" s="41"/>
    </row>
    <row r="47" spans="1:13" ht="15" x14ac:dyDescent="0.25">
      <c r="A47" s="61" t="s">
        <v>38</v>
      </c>
      <c r="B47" s="62"/>
      <c r="C47" s="62"/>
      <c r="D47" s="62"/>
      <c r="E47" s="62"/>
      <c r="F47" s="62"/>
      <c r="G47" s="62"/>
      <c r="H47" s="56"/>
    </row>
    <row r="48" spans="1:13" ht="44.1" customHeight="1" thickBot="1" x14ac:dyDescent="0.25">
      <c r="A48" s="53"/>
      <c r="B48" s="54" t="s">
        <v>5</v>
      </c>
      <c r="C48" s="57" t="s">
        <v>37</v>
      </c>
      <c r="D48" s="54" t="s">
        <v>6</v>
      </c>
      <c r="E48" s="54" t="s">
        <v>7</v>
      </c>
      <c r="F48" s="54" t="s">
        <v>4</v>
      </c>
      <c r="G48" s="54" t="s">
        <v>8</v>
      </c>
      <c r="H48" s="55" t="s">
        <v>9</v>
      </c>
      <c r="J48" s="58" t="s">
        <v>39</v>
      </c>
    </row>
    <row r="49" spans="1:10" ht="15" x14ac:dyDescent="0.25">
      <c r="A49" s="48" t="s">
        <v>24</v>
      </c>
      <c r="B49" s="23">
        <f>K8+K18</f>
        <v>0</v>
      </c>
      <c r="C49" s="52">
        <v>0</v>
      </c>
      <c r="D49" s="24">
        <f>K29+K39</f>
        <v>0</v>
      </c>
      <c r="E49" s="49">
        <v>0</v>
      </c>
      <c r="F49" s="20">
        <f>((B49-C49)*26.68/100)+(D49*26.68/100)+(E49*23.8/100)</f>
        <v>0</v>
      </c>
      <c r="G49" s="22">
        <f>((B49-C49)+D49+E49)*8.5/100</f>
        <v>0</v>
      </c>
      <c r="H49" s="25">
        <f>B49-C49+D49+E49+F49+G49</f>
        <v>0</v>
      </c>
      <c r="J49" s="20">
        <f>B49-C49+D49+E49</f>
        <v>0</v>
      </c>
    </row>
    <row r="50" spans="1:10" ht="15" x14ac:dyDescent="0.25">
      <c r="A50" s="48" t="s">
        <v>25</v>
      </c>
      <c r="B50" s="23">
        <f>K9+K19</f>
        <v>0</v>
      </c>
      <c r="C50" s="52">
        <v>0</v>
      </c>
      <c r="D50" s="24">
        <f>K30+K40</f>
        <v>0</v>
      </c>
      <c r="E50" s="49">
        <v>0</v>
      </c>
      <c r="F50" s="20">
        <f>((B50-C50)*26.68/100)+(D50*26.68/100)+(E50*23.8/100)</f>
        <v>0</v>
      </c>
      <c r="G50" s="22">
        <f>((B50-C50)+D50+E50)*8.5/100</f>
        <v>0</v>
      </c>
      <c r="H50" s="25">
        <f>B50-C50+D50+E50+F50+G50</f>
        <v>0</v>
      </c>
      <c r="J50" s="20">
        <f>B50-C50+D50+E50</f>
        <v>0</v>
      </c>
    </row>
    <row r="51" spans="1:10" ht="15" x14ac:dyDescent="0.25">
      <c r="A51" s="48" t="s">
        <v>26</v>
      </c>
      <c r="B51" s="23">
        <f>K10+K20</f>
        <v>0</v>
      </c>
      <c r="C51" s="52">
        <v>0</v>
      </c>
      <c r="D51" s="24">
        <f>K31+K41</f>
        <v>0</v>
      </c>
      <c r="E51" s="50">
        <v>0</v>
      </c>
      <c r="F51" s="20">
        <f>((B51-C51)*26.68/100)+(D51*26.68/100)+(E51*23.8/100)</f>
        <v>0</v>
      </c>
      <c r="G51" s="22">
        <f>((B51-C51)+D51+E51)*8.5/100</f>
        <v>0</v>
      </c>
      <c r="H51" s="25">
        <f>B51-C51+D51+E51+F51+G51</f>
        <v>0</v>
      </c>
      <c r="J51" s="20">
        <f>B51-C51+D51+E51</f>
        <v>0</v>
      </c>
    </row>
    <row r="52" spans="1:10" ht="15" x14ac:dyDescent="0.25">
      <c r="A52" s="48" t="s">
        <v>27</v>
      </c>
      <c r="B52" s="23">
        <f>K11+K21</f>
        <v>0</v>
      </c>
      <c r="C52" s="52">
        <v>0</v>
      </c>
      <c r="D52" s="24">
        <f>K32+K42</f>
        <v>0</v>
      </c>
      <c r="E52" s="49">
        <v>0</v>
      </c>
      <c r="F52" s="20">
        <f>((B52-C52)*26.68/100)+(D52*26.68/100)+(E52*23.8/100)</f>
        <v>0</v>
      </c>
      <c r="G52" s="22">
        <f>((B52-C52)+D52+E52)*8.5/100</f>
        <v>0</v>
      </c>
      <c r="H52" s="25">
        <f>B52-C52+D52+E52+F52+G52</f>
        <v>0</v>
      </c>
      <c r="J52" s="20">
        <f>B52-C52+D52+E52</f>
        <v>0</v>
      </c>
    </row>
    <row r="53" spans="1:10" ht="15" x14ac:dyDescent="0.25">
      <c r="A53" s="48" t="s">
        <v>28</v>
      </c>
      <c r="B53" s="23">
        <f>K12+K22</f>
        <v>0</v>
      </c>
      <c r="C53" s="52">
        <v>0</v>
      </c>
      <c r="D53" s="24">
        <f>K33+K43</f>
        <v>0</v>
      </c>
      <c r="E53" s="49">
        <v>0</v>
      </c>
      <c r="F53" s="20">
        <f>((B53-C53)*26.68/100)+(D53*26.68/100)+(E53*23.8/100)</f>
        <v>0</v>
      </c>
      <c r="G53" s="22">
        <f>((B53-C53)+D53+E53)*8.5/100</f>
        <v>0</v>
      </c>
      <c r="H53" s="25">
        <f>B53-C53+D53+E53+F53+G53</f>
        <v>0</v>
      </c>
      <c r="J53" s="20">
        <f>B53-C53+D53+E53</f>
        <v>0</v>
      </c>
    </row>
    <row r="54" spans="1:10" ht="15" x14ac:dyDescent="0.25">
      <c r="A54" s="26"/>
      <c r="B54" s="51">
        <f t="shared" ref="B54:H54" si="10">SUM(B49:B53)</f>
        <v>0</v>
      </c>
      <c r="C54" s="51">
        <f t="shared" si="10"/>
        <v>0</v>
      </c>
      <c r="D54" s="51">
        <f t="shared" si="10"/>
        <v>0</v>
      </c>
      <c r="E54" s="51">
        <v>0</v>
      </c>
      <c r="F54" s="51">
        <f t="shared" si="10"/>
        <v>0</v>
      </c>
      <c r="G54" s="51">
        <f t="shared" si="10"/>
        <v>0</v>
      </c>
      <c r="H54" s="51">
        <f t="shared" si="10"/>
        <v>0</v>
      </c>
      <c r="J54" s="51">
        <f t="shared" ref="J54" si="11">SUM(J49:J53)</f>
        <v>0</v>
      </c>
    </row>
    <row r="55" spans="1:10" x14ac:dyDescent="0.2">
      <c r="A55" s="26"/>
      <c r="B55" s="27"/>
      <c r="C55" s="28"/>
      <c r="E55" s="21"/>
      <c r="F55" s="19"/>
    </row>
    <row r="56" spans="1:10" x14ac:dyDescent="0.2">
      <c r="A56" s="26"/>
      <c r="B56" s="27"/>
      <c r="C56" s="28"/>
      <c r="E56" s="21"/>
      <c r="F56" s="19"/>
    </row>
  </sheetData>
  <mergeCells count="23">
    <mergeCell ref="A2:M2"/>
    <mergeCell ref="A24:M24"/>
    <mergeCell ref="B37:D37"/>
    <mergeCell ref="E37:G37"/>
    <mergeCell ref="H37:J37"/>
    <mergeCell ref="E16:G16"/>
    <mergeCell ref="H16:J16"/>
    <mergeCell ref="A45:M45"/>
    <mergeCell ref="B27:D27"/>
    <mergeCell ref="A47:G47"/>
    <mergeCell ref="A35:M35"/>
    <mergeCell ref="A1:M1"/>
    <mergeCell ref="A3:M3"/>
    <mergeCell ref="A4:M4"/>
    <mergeCell ref="A5:M5"/>
    <mergeCell ref="B6:D6"/>
    <mergeCell ref="E6:G6"/>
    <mergeCell ref="H6:J6"/>
    <mergeCell ref="A14:M14"/>
    <mergeCell ref="A26:M26"/>
    <mergeCell ref="E27:G27"/>
    <mergeCell ref="H27:J27"/>
    <mergeCell ref="B16:D16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68" orientation="landscape" horizontalDpi="4294967295" verticalDpi="4294967295" r:id="rId1"/>
  <headerFooter alignWithMargins="0">
    <oddFooter>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A9FAD-B4E2-424D-B222-53879E285BC8}">
  <sheetPr>
    <pageSetUpPr fitToPage="1"/>
  </sheetPr>
  <dimension ref="A1:J29"/>
  <sheetViews>
    <sheetView view="pageLayout" zoomScaleNormal="216" workbookViewId="0">
      <selection activeCell="E11" sqref="E11"/>
    </sheetView>
  </sheetViews>
  <sheetFormatPr defaultColWidth="8.875" defaultRowHeight="12.75" x14ac:dyDescent="0.2"/>
  <cols>
    <col min="1" max="1" width="9" style="1"/>
    <col min="2" max="2" width="4.375" style="1" customWidth="1"/>
    <col min="3" max="3" width="9" style="1"/>
    <col min="4" max="4" width="6.5" style="1" customWidth="1"/>
    <col min="5" max="6" width="9" style="1"/>
    <col min="7" max="7" width="12.375" style="1" customWidth="1"/>
    <col min="8" max="8" width="13.125" style="1" bestFit="1" customWidth="1"/>
    <col min="9" max="9" width="13" style="1" bestFit="1" customWidth="1"/>
    <col min="10" max="10" width="11.625" style="1" bestFit="1" customWidth="1"/>
    <col min="11" max="257" width="9" style="1"/>
    <col min="258" max="258" width="4.375" style="1" customWidth="1"/>
    <col min="259" max="259" width="9" style="1"/>
    <col min="260" max="260" width="6.5" style="1" customWidth="1"/>
    <col min="261" max="262" width="9" style="1"/>
    <col min="263" max="263" width="11.125" style="1" customWidth="1"/>
    <col min="264" max="264" width="13.125" style="1" bestFit="1" customWidth="1"/>
    <col min="265" max="265" width="13" style="1" bestFit="1" customWidth="1"/>
    <col min="266" max="266" width="11.625" style="1" bestFit="1" customWidth="1"/>
    <col min="267" max="513" width="9" style="1"/>
    <col min="514" max="514" width="4.375" style="1" customWidth="1"/>
    <col min="515" max="515" width="9" style="1"/>
    <col min="516" max="516" width="6.5" style="1" customWidth="1"/>
    <col min="517" max="518" width="9" style="1"/>
    <col min="519" max="519" width="11.125" style="1" customWidth="1"/>
    <col min="520" max="520" width="13.125" style="1" bestFit="1" customWidth="1"/>
    <col min="521" max="521" width="13" style="1" bestFit="1" customWidth="1"/>
    <col min="522" max="522" width="11.625" style="1" bestFit="1" customWidth="1"/>
    <col min="523" max="769" width="9" style="1"/>
    <col min="770" max="770" width="4.375" style="1" customWidth="1"/>
    <col min="771" max="771" width="9" style="1"/>
    <col min="772" max="772" width="6.5" style="1" customWidth="1"/>
    <col min="773" max="774" width="9" style="1"/>
    <col min="775" max="775" width="11.125" style="1" customWidth="1"/>
    <col min="776" max="776" width="13.125" style="1" bestFit="1" customWidth="1"/>
    <col min="777" max="777" width="13" style="1" bestFit="1" customWidth="1"/>
    <col min="778" max="778" width="11.625" style="1" bestFit="1" customWidth="1"/>
    <col min="779" max="1025" width="9" style="1"/>
    <col min="1026" max="1026" width="4.375" style="1" customWidth="1"/>
    <col min="1027" max="1027" width="9" style="1"/>
    <col min="1028" max="1028" width="6.5" style="1" customWidth="1"/>
    <col min="1029" max="1030" width="9" style="1"/>
    <col min="1031" max="1031" width="11.125" style="1" customWidth="1"/>
    <col min="1032" max="1032" width="13.125" style="1" bestFit="1" customWidth="1"/>
    <col min="1033" max="1033" width="13" style="1" bestFit="1" customWidth="1"/>
    <col min="1034" max="1034" width="11.625" style="1" bestFit="1" customWidth="1"/>
    <col min="1035" max="1281" width="9" style="1"/>
    <col min="1282" max="1282" width="4.375" style="1" customWidth="1"/>
    <col min="1283" max="1283" width="9" style="1"/>
    <col min="1284" max="1284" width="6.5" style="1" customWidth="1"/>
    <col min="1285" max="1286" width="9" style="1"/>
    <col min="1287" max="1287" width="11.125" style="1" customWidth="1"/>
    <col min="1288" max="1288" width="13.125" style="1" bestFit="1" customWidth="1"/>
    <col min="1289" max="1289" width="13" style="1" bestFit="1" customWidth="1"/>
    <col min="1290" max="1290" width="11.625" style="1" bestFit="1" customWidth="1"/>
    <col min="1291" max="1537" width="9" style="1"/>
    <col min="1538" max="1538" width="4.375" style="1" customWidth="1"/>
    <col min="1539" max="1539" width="9" style="1"/>
    <col min="1540" max="1540" width="6.5" style="1" customWidth="1"/>
    <col min="1541" max="1542" width="9" style="1"/>
    <col min="1543" max="1543" width="11.125" style="1" customWidth="1"/>
    <col min="1544" max="1544" width="13.125" style="1" bestFit="1" customWidth="1"/>
    <col min="1545" max="1545" width="13" style="1" bestFit="1" customWidth="1"/>
    <col min="1546" max="1546" width="11.625" style="1" bestFit="1" customWidth="1"/>
    <col min="1547" max="1793" width="9" style="1"/>
    <col min="1794" max="1794" width="4.375" style="1" customWidth="1"/>
    <col min="1795" max="1795" width="9" style="1"/>
    <col min="1796" max="1796" width="6.5" style="1" customWidth="1"/>
    <col min="1797" max="1798" width="9" style="1"/>
    <col min="1799" max="1799" width="11.125" style="1" customWidth="1"/>
    <col min="1800" max="1800" width="13.125" style="1" bestFit="1" customWidth="1"/>
    <col min="1801" max="1801" width="13" style="1" bestFit="1" customWidth="1"/>
    <col min="1802" max="1802" width="11.625" style="1" bestFit="1" customWidth="1"/>
    <col min="1803" max="2049" width="9" style="1"/>
    <col min="2050" max="2050" width="4.375" style="1" customWidth="1"/>
    <col min="2051" max="2051" width="9" style="1"/>
    <col min="2052" max="2052" width="6.5" style="1" customWidth="1"/>
    <col min="2053" max="2054" width="9" style="1"/>
    <col min="2055" max="2055" width="11.125" style="1" customWidth="1"/>
    <col min="2056" max="2056" width="13.125" style="1" bestFit="1" customWidth="1"/>
    <col min="2057" max="2057" width="13" style="1" bestFit="1" customWidth="1"/>
    <col min="2058" max="2058" width="11.625" style="1" bestFit="1" customWidth="1"/>
    <col min="2059" max="2305" width="9" style="1"/>
    <col min="2306" max="2306" width="4.375" style="1" customWidth="1"/>
    <col min="2307" max="2307" width="9" style="1"/>
    <col min="2308" max="2308" width="6.5" style="1" customWidth="1"/>
    <col min="2309" max="2310" width="9" style="1"/>
    <col min="2311" max="2311" width="11.125" style="1" customWidth="1"/>
    <col min="2312" max="2312" width="13.125" style="1" bestFit="1" customWidth="1"/>
    <col min="2313" max="2313" width="13" style="1" bestFit="1" customWidth="1"/>
    <col min="2314" max="2314" width="11.625" style="1" bestFit="1" customWidth="1"/>
    <col min="2315" max="2561" width="9" style="1"/>
    <col min="2562" max="2562" width="4.375" style="1" customWidth="1"/>
    <col min="2563" max="2563" width="9" style="1"/>
    <col min="2564" max="2564" width="6.5" style="1" customWidth="1"/>
    <col min="2565" max="2566" width="9" style="1"/>
    <col min="2567" max="2567" width="11.125" style="1" customWidth="1"/>
    <col min="2568" max="2568" width="13.125" style="1" bestFit="1" customWidth="1"/>
    <col min="2569" max="2569" width="13" style="1" bestFit="1" customWidth="1"/>
    <col min="2570" max="2570" width="11.625" style="1" bestFit="1" customWidth="1"/>
    <col min="2571" max="2817" width="9" style="1"/>
    <col min="2818" max="2818" width="4.375" style="1" customWidth="1"/>
    <col min="2819" max="2819" width="9" style="1"/>
    <col min="2820" max="2820" width="6.5" style="1" customWidth="1"/>
    <col min="2821" max="2822" width="9" style="1"/>
    <col min="2823" max="2823" width="11.125" style="1" customWidth="1"/>
    <col min="2824" max="2824" width="13.125" style="1" bestFit="1" customWidth="1"/>
    <col min="2825" max="2825" width="13" style="1" bestFit="1" customWidth="1"/>
    <col min="2826" max="2826" width="11.625" style="1" bestFit="1" customWidth="1"/>
    <col min="2827" max="3073" width="9" style="1"/>
    <col min="3074" max="3074" width="4.375" style="1" customWidth="1"/>
    <col min="3075" max="3075" width="9" style="1"/>
    <col min="3076" max="3076" width="6.5" style="1" customWidth="1"/>
    <col min="3077" max="3078" width="9" style="1"/>
    <col min="3079" max="3079" width="11.125" style="1" customWidth="1"/>
    <col min="3080" max="3080" width="13.125" style="1" bestFit="1" customWidth="1"/>
    <col min="3081" max="3081" width="13" style="1" bestFit="1" customWidth="1"/>
    <col min="3082" max="3082" width="11.625" style="1" bestFit="1" customWidth="1"/>
    <col min="3083" max="3329" width="9" style="1"/>
    <col min="3330" max="3330" width="4.375" style="1" customWidth="1"/>
    <col min="3331" max="3331" width="9" style="1"/>
    <col min="3332" max="3332" width="6.5" style="1" customWidth="1"/>
    <col min="3333" max="3334" width="9" style="1"/>
    <col min="3335" max="3335" width="11.125" style="1" customWidth="1"/>
    <col min="3336" max="3336" width="13.125" style="1" bestFit="1" customWidth="1"/>
    <col min="3337" max="3337" width="13" style="1" bestFit="1" customWidth="1"/>
    <col min="3338" max="3338" width="11.625" style="1" bestFit="1" customWidth="1"/>
    <col min="3339" max="3585" width="9" style="1"/>
    <col min="3586" max="3586" width="4.375" style="1" customWidth="1"/>
    <col min="3587" max="3587" width="9" style="1"/>
    <col min="3588" max="3588" width="6.5" style="1" customWidth="1"/>
    <col min="3589" max="3590" width="9" style="1"/>
    <col min="3591" max="3591" width="11.125" style="1" customWidth="1"/>
    <col min="3592" max="3592" width="13.125" style="1" bestFit="1" customWidth="1"/>
    <col min="3593" max="3593" width="13" style="1" bestFit="1" customWidth="1"/>
    <col min="3594" max="3594" width="11.625" style="1" bestFit="1" customWidth="1"/>
    <col min="3595" max="3841" width="9" style="1"/>
    <col min="3842" max="3842" width="4.375" style="1" customWidth="1"/>
    <col min="3843" max="3843" width="9" style="1"/>
    <col min="3844" max="3844" width="6.5" style="1" customWidth="1"/>
    <col min="3845" max="3846" width="9" style="1"/>
    <col min="3847" max="3847" width="11.125" style="1" customWidth="1"/>
    <col min="3848" max="3848" width="13.125" style="1" bestFit="1" customWidth="1"/>
    <col min="3849" max="3849" width="13" style="1" bestFit="1" customWidth="1"/>
    <col min="3850" max="3850" width="11.625" style="1" bestFit="1" customWidth="1"/>
    <col min="3851" max="4097" width="9" style="1"/>
    <col min="4098" max="4098" width="4.375" style="1" customWidth="1"/>
    <col min="4099" max="4099" width="9" style="1"/>
    <col min="4100" max="4100" width="6.5" style="1" customWidth="1"/>
    <col min="4101" max="4102" width="9" style="1"/>
    <col min="4103" max="4103" width="11.125" style="1" customWidth="1"/>
    <col min="4104" max="4104" width="13.125" style="1" bestFit="1" customWidth="1"/>
    <col min="4105" max="4105" width="13" style="1" bestFit="1" customWidth="1"/>
    <col min="4106" max="4106" width="11.625" style="1" bestFit="1" customWidth="1"/>
    <col min="4107" max="4353" width="9" style="1"/>
    <col min="4354" max="4354" width="4.375" style="1" customWidth="1"/>
    <col min="4355" max="4355" width="9" style="1"/>
    <col min="4356" max="4356" width="6.5" style="1" customWidth="1"/>
    <col min="4357" max="4358" width="9" style="1"/>
    <col min="4359" max="4359" width="11.125" style="1" customWidth="1"/>
    <col min="4360" max="4360" width="13.125" style="1" bestFit="1" customWidth="1"/>
    <col min="4361" max="4361" width="13" style="1" bestFit="1" customWidth="1"/>
    <col min="4362" max="4362" width="11.625" style="1" bestFit="1" customWidth="1"/>
    <col min="4363" max="4609" width="9" style="1"/>
    <col min="4610" max="4610" width="4.375" style="1" customWidth="1"/>
    <col min="4611" max="4611" width="9" style="1"/>
    <col min="4612" max="4612" width="6.5" style="1" customWidth="1"/>
    <col min="4613" max="4614" width="9" style="1"/>
    <col min="4615" max="4615" width="11.125" style="1" customWidth="1"/>
    <col min="4616" max="4616" width="13.125" style="1" bestFit="1" customWidth="1"/>
    <col min="4617" max="4617" width="13" style="1" bestFit="1" customWidth="1"/>
    <col min="4618" max="4618" width="11.625" style="1" bestFit="1" customWidth="1"/>
    <col min="4619" max="4865" width="9" style="1"/>
    <col min="4866" max="4866" width="4.375" style="1" customWidth="1"/>
    <col min="4867" max="4867" width="9" style="1"/>
    <col min="4868" max="4868" width="6.5" style="1" customWidth="1"/>
    <col min="4869" max="4870" width="9" style="1"/>
    <col min="4871" max="4871" width="11.125" style="1" customWidth="1"/>
    <col min="4872" max="4872" width="13.125" style="1" bestFit="1" customWidth="1"/>
    <col min="4873" max="4873" width="13" style="1" bestFit="1" customWidth="1"/>
    <col min="4874" max="4874" width="11.625" style="1" bestFit="1" customWidth="1"/>
    <col min="4875" max="5121" width="9" style="1"/>
    <col min="5122" max="5122" width="4.375" style="1" customWidth="1"/>
    <col min="5123" max="5123" width="9" style="1"/>
    <col min="5124" max="5124" width="6.5" style="1" customWidth="1"/>
    <col min="5125" max="5126" width="9" style="1"/>
    <col min="5127" max="5127" width="11.125" style="1" customWidth="1"/>
    <col min="5128" max="5128" width="13.125" style="1" bestFit="1" customWidth="1"/>
    <col min="5129" max="5129" width="13" style="1" bestFit="1" customWidth="1"/>
    <col min="5130" max="5130" width="11.625" style="1" bestFit="1" customWidth="1"/>
    <col min="5131" max="5377" width="9" style="1"/>
    <col min="5378" max="5378" width="4.375" style="1" customWidth="1"/>
    <col min="5379" max="5379" width="9" style="1"/>
    <col min="5380" max="5380" width="6.5" style="1" customWidth="1"/>
    <col min="5381" max="5382" width="9" style="1"/>
    <col min="5383" max="5383" width="11.125" style="1" customWidth="1"/>
    <col min="5384" max="5384" width="13.125" style="1" bestFit="1" customWidth="1"/>
    <col min="5385" max="5385" width="13" style="1" bestFit="1" customWidth="1"/>
    <col min="5386" max="5386" width="11.625" style="1" bestFit="1" customWidth="1"/>
    <col min="5387" max="5633" width="9" style="1"/>
    <col min="5634" max="5634" width="4.375" style="1" customWidth="1"/>
    <col min="5635" max="5635" width="9" style="1"/>
    <col min="5636" max="5636" width="6.5" style="1" customWidth="1"/>
    <col min="5637" max="5638" width="9" style="1"/>
    <col min="5639" max="5639" width="11.125" style="1" customWidth="1"/>
    <col min="5640" max="5640" width="13.125" style="1" bestFit="1" customWidth="1"/>
    <col min="5641" max="5641" width="13" style="1" bestFit="1" customWidth="1"/>
    <col min="5642" max="5642" width="11.625" style="1" bestFit="1" customWidth="1"/>
    <col min="5643" max="5889" width="9" style="1"/>
    <col min="5890" max="5890" width="4.375" style="1" customWidth="1"/>
    <col min="5891" max="5891" width="9" style="1"/>
    <col min="5892" max="5892" width="6.5" style="1" customWidth="1"/>
    <col min="5893" max="5894" width="9" style="1"/>
    <col min="5895" max="5895" width="11.125" style="1" customWidth="1"/>
    <col min="5896" max="5896" width="13.125" style="1" bestFit="1" customWidth="1"/>
    <col min="5897" max="5897" width="13" style="1" bestFit="1" customWidth="1"/>
    <col min="5898" max="5898" width="11.625" style="1" bestFit="1" customWidth="1"/>
    <col min="5899" max="6145" width="9" style="1"/>
    <col min="6146" max="6146" width="4.375" style="1" customWidth="1"/>
    <col min="6147" max="6147" width="9" style="1"/>
    <col min="6148" max="6148" width="6.5" style="1" customWidth="1"/>
    <col min="6149" max="6150" width="9" style="1"/>
    <col min="6151" max="6151" width="11.125" style="1" customWidth="1"/>
    <col min="6152" max="6152" width="13.125" style="1" bestFit="1" customWidth="1"/>
    <col min="6153" max="6153" width="13" style="1" bestFit="1" customWidth="1"/>
    <col min="6154" max="6154" width="11.625" style="1" bestFit="1" customWidth="1"/>
    <col min="6155" max="6401" width="9" style="1"/>
    <col min="6402" max="6402" width="4.375" style="1" customWidth="1"/>
    <col min="6403" max="6403" width="9" style="1"/>
    <col min="6404" max="6404" width="6.5" style="1" customWidth="1"/>
    <col min="6405" max="6406" width="9" style="1"/>
    <col min="6407" max="6407" width="11.125" style="1" customWidth="1"/>
    <col min="6408" max="6408" width="13.125" style="1" bestFit="1" customWidth="1"/>
    <col min="6409" max="6409" width="13" style="1" bestFit="1" customWidth="1"/>
    <col min="6410" max="6410" width="11.625" style="1" bestFit="1" customWidth="1"/>
    <col min="6411" max="6657" width="9" style="1"/>
    <col min="6658" max="6658" width="4.375" style="1" customWidth="1"/>
    <col min="6659" max="6659" width="9" style="1"/>
    <col min="6660" max="6660" width="6.5" style="1" customWidth="1"/>
    <col min="6661" max="6662" width="9" style="1"/>
    <col min="6663" max="6663" width="11.125" style="1" customWidth="1"/>
    <col min="6664" max="6664" width="13.125" style="1" bestFit="1" customWidth="1"/>
    <col min="6665" max="6665" width="13" style="1" bestFit="1" customWidth="1"/>
    <col min="6666" max="6666" width="11.625" style="1" bestFit="1" customWidth="1"/>
    <col min="6667" max="6913" width="9" style="1"/>
    <col min="6914" max="6914" width="4.375" style="1" customWidth="1"/>
    <col min="6915" max="6915" width="9" style="1"/>
    <col min="6916" max="6916" width="6.5" style="1" customWidth="1"/>
    <col min="6917" max="6918" width="9" style="1"/>
    <col min="6919" max="6919" width="11.125" style="1" customWidth="1"/>
    <col min="6920" max="6920" width="13.125" style="1" bestFit="1" customWidth="1"/>
    <col min="6921" max="6921" width="13" style="1" bestFit="1" customWidth="1"/>
    <col min="6922" max="6922" width="11.625" style="1" bestFit="1" customWidth="1"/>
    <col min="6923" max="7169" width="9" style="1"/>
    <col min="7170" max="7170" width="4.375" style="1" customWidth="1"/>
    <col min="7171" max="7171" width="9" style="1"/>
    <col min="7172" max="7172" width="6.5" style="1" customWidth="1"/>
    <col min="7173" max="7174" width="9" style="1"/>
    <col min="7175" max="7175" width="11.125" style="1" customWidth="1"/>
    <col min="7176" max="7176" width="13.125" style="1" bestFit="1" customWidth="1"/>
    <col min="7177" max="7177" width="13" style="1" bestFit="1" customWidth="1"/>
    <col min="7178" max="7178" width="11.625" style="1" bestFit="1" customWidth="1"/>
    <col min="7179" max="7425" width="9" style="1"/>
    <col min="7426" max="7426" width="4.375" style="1" customWidth="1"/>
    <col min="7427" max="7427" width="9" style="1"/>
    <col min="7428" max="7428" width="6.5" style="1" customWidth="1"/>
    <col min="7429" max="7430" width="9" style="1"/>
    <col min="7431" max="7431" width="11.125" style="1" customWidth="1"/>
    <col min="7432" max="7432" width="13.125" style="1" bestFit="1" customWidth="1"/>
    <col min="7433" max="7433" width="13" style="1" bestFit="1" customWidth="1"/>
    <col min="7434" max="7434" width="11.625" style="1" bestFit="1" customWidth="1"/>
    <col min="7435" max="7681" width="9" style="1"/>
    <col min="7682" max="7682" width="4.375" style="1" customWidth="1"/>
    <col min="7683" max="7683" width="9" style="1"/>
    <col min="7684" max="7684" width="6.5" style="1" customWidth="1"/>
    <col min="7685" max="7686" width="9" style="1"/>
    <col min="7687" max="7687" width="11.125" style="1" customWidth="1"/>
    <col min="7688" max="7688" width="13.125" style="1" bestFit="1" customWidth="1"/>
    <col min="7689" max="7689" width="13" style="1" bestFit="1" customWidth="1"/>
    <col min="7690" max="7690" width="11.625" style="1" bestFit="1" customWidth="1"/>
    <col min="7691" max="7937" width="9" style="1"/>
    <col min="7938" max="7938" width="4.375" style="1" customWidth="1"/>
    <col min="7939" max="7939" width="9" style="1"/>
    <col min="7940" max="7940" width="6.5" style="1" customWidth="1"/>
    <col min="7941" max="7942" width="9" style="1"/>
    <col min="7943" max="7943" width="11.125" style="1" customWidth="1"/>
    <col min="7944" max="7944" width="13.125" style="1" bestFit="1" customWidth="1"/>
    <col min="7945" max="7945" width="13" style="1" bestFit="1" customWidth="1"/>
    <col min="7946" max="7946" width="11.625" style="1" bestFit="1" customWidth="1"/>
    <col min="7947" max="8193" width="9" style="1"/>
    <col min="8194" max="8194" width="4.375" style="1" customWidth="1"/>
    <col min="8195" max="8195" width="9" style="1"/>
    <col min="8196" max="8196" width="6.5" style="1" customWidth="1"/>
    <col min="8197" max="8198" width="9" style="1"/>
    <col min="8199" max="8199" width="11.125" style="1" customWidth="1"/>
    <col min="8200" max="8200" width="13.125" style="1" bestFit="1" customWidth="1"/>
    <col min="8201" max="8201" width="13" style="1" bestFit="1" customWidth="1"/>
    <col min="8202" max="8202" width="11.625" style="1" bestFit="1" customWidth="1"/>
    <col min="8203" max="8449" width="9" style="1"/>
    <col min="8450" max="8450" width="4.375" style="1" customWidth="1"/>
    <col min="8451" max="8451" width="9" style="1"/>
    <col min="8452" max="8452" width="6.5" style="1" customWidth="1"/>
    <col min="8453" max="8454" width="9" style="1"/>
    <col min="8455" max="8455" width="11.125" style="1" customWidth="1"/>
    <col min="8456" max="8456" width="13.125" style="1" bestFit="1" customWidth="1"/>
    <col min="8457" max="8457" width="13" style="1" bestFit="1" customWidth="1"/>
    <col min="8458" max="8458" width="11.625" style="1" bestFit="1" customWidth="1"/>
    <col min="8459" max="8705" width="9" style="1"/>
    <col min="8706" max="8706" width="4.375" style="1" customWidth="1"/>
    <col min="8707" max="8707" width="9" style="1"/>
    <col min="8708" max="8708" width="6.5" style="1" customWidth="1"/>
    <col min="8709" max="8710" width="9" style="1"/>
    <col min="8711" max="8711" width="11.125" style="1" customWidth="1"/>
    <col min="8712" max="8712" width="13.125" style="1" bestFit="1" customWidth="1"/>
    <col min="8713" max="8713" width="13" style="1" bestFit="1" customWidth="1"/>
    <col min="8714" max="8714" width="11.625" style="1" bestFit="1" customWidth="1"/>
    <col min="8715" max="8961" width="9" style="1"/>
    <col min="8962" max="8962" width="4.375" style="1" customWidth="1"/>
    <col min="8963" max="8963" width="9" style="1"/>
    <col min="8964" max="8964" width="6.5" style="1" customWidth="1"/>
    <col min="8965" max="8966" width="9" style="1"/>
    <col min="8967" max="8967" width="11.125" style="1" customWidth="1"/>
    <col min="8968" max="8968" width="13.125" style="1" bestFit="1" customWidth="1"/>
    <col min="8969" max="8969" width="13" style="1" bestFit="1" customWidth="1"/>
    <col min="8970" max="8970" width="11.625" style="1" bestFit="1" customWidth="1"/>
    <col min="8971" max="9217" width="9" style="1"/>
    <col min="9218" max="9218" width="4.375" style="1" customWidth="1"/>
    <col min="9219" max="9219" width="9" style="1"/>
    <col min="9220" max="9220" width="6.5" style="1" customWidth="1"/>
    <col min="9221" max="9222" width="9" style="1"/>
    <col min="9223" max="9223" width="11.125" style="1" customWidth="1"/>
    <col min="9224" max="9224" width="13.125" style="1" bestFit="1" customWidth="1"/>
    <col min="9225" max="9225" width="13" style="1" bestFit="1" customWidth="1"/>
    <col min="9226" max="9226" width="11.625" style="1" bestFit="1" customWidth="1"/>
    <col min="9227" max="9473" width="9" style="1"/>
    <col min="9474" max="9474" width="4.375" style="1" customWidth="1"/>
    <col min="9475" max="9475" width="9" style="1"/>
    <col min="9476" max="9476" width="6.5" style="1" customWidth="1"/>
    <col min="9477" max="9478" width="9" style="1"/>
    <col min="9479" max="9479" width="11.125" style="1" customWidth="1"/>
    <col min="9480" max="9480" width="13.125" style="1" bestFit="1" customWidth="1"/>
    <col min="9481" max="9481" width="13" style="1" bestFit="1" customWidth="1"/>
    <col min="9482" max="9482" width="11.625" style="1" bestFit="1" customWidth="1"/>
    <col min="9483" max="9729" width="9" style="1"/>
    <col min="9730" max="9730" width="4.375" style="1" customWidth="1"/>
    <col min="9731" max="9731" width="9" style="1"/>
    <col min="9732" max="9732" width="6.5" style="1" customWidth="1"/>
    <col min="9733" max="9734" width="9" style="1"/>
    <col min="9735" max="9735" width="11.125" style="1" customWidth="1"/>
    <col min="9736" max="9736" width="13.125" style="1" bestFit="1" customWidth="1"/>
    <col min="9737" max="9737" width="13" style="1" bestFit="1" customWidth="1"/>
    <col min="9738" max="9738" width="11.625" style="1" bestFit="1" customWidth="1"/>
    <col min="9739" max="9985" width="9" style="1"/>
    <col min="9986" max="9986" width="4.375" style="1" customWidth="1"/>
    <col min="9987" max="9987" width="9" style="1"/>
    <col min="9988" max="9988" width="6.5" style="1" customWidth="1"/>
    <col min="9989" max="9990" width="9" style="1"/>
    <col min="9991" max="9991" width="11.125" style="1" customWidth="1"/>
    <col min="9992" max="9992" width="13.125" style="1" bestFit="1" customWidth="1"/>
    <col min="9993" max="9993" width="13" style="1" bestFit="1" customWidth="1"/>
    <col min="9994" max="9994" width="11.625" style="1" bestFit="1" customWidth="1"/>
    <col min="9995" max="10241" width="9" style="1"/>
    <col min="10242" max="10242" width="4.375" style="1" customWidth="1"/>
    <col min="10243" max="10243" width="9" style="1"/>
    <col min="10244" max="10244" width="6.5" style="1" customWidth="1"/>
    <col min="10245" max="10246" width="9" style="1"/>
    <col min="10247" max="10247" width="11.125" style="1" customWidth="1"/>
    <col min="10248" max="10248" width="13.125" style="1" bestFit="1" customWidth="1"/>
    <col min="10249" max="10249" width="13" style="1" bestFit="1" customWidth="1"/>
    <col min="10250" max="10250" width="11.625" style="1" bestFit="1" customWidth="1"/>
    <col min="10251" max="10497" width="9" style="1"/>
    <col min="10498" max="10498" width="4.375" style="1" customWidth="1"/>
    <col min="10499" max="10499" width="9" style="1"/>
    <col min="10500" max="10500" width="6.5" style="1" customWidth="1"/>
    <col min="10501" max="10502" width="9" style="1"/>
    <col min="10503" max="10503" width="11.125" style="1" customWidth="1"/>
    <col min="10504" max="10504" width="13.125" style="1" bestFit="1" customWidth="1"/>
    <col min="10505" max="10505" width="13" style="1" bestFit="1" customWidth="1"/>
    <col min="10506" max="10506" width="11.625" style="1" bestFit="1" customWidth="1"/>
    <col min="10507" max="10753" width="9" style="1"/>
    <col min="10754" max="10754" width="4.375" style="1" customWidth="1"/>
    <col min="10755" max="10755" width="9" style="1"/>
    <col min="10756" max="10756" width="6.5" style="1" customWidth="1"/>
    <col min="10757" max="10758" width="9" style="1"/>
    <col min="10759" max="10759" width="11.125" style="1" customWidth="1"/>
    <col min="10760" max="10760" width="13.125" style="1" bestFit="1" customWidth="1"/>
    <col min="10761" max="10761" width="13" style="1" bestFit="1" customWidth="1"/>
    <col min="10762" max="10762" width="11.625" style="1" bestFit="1" customWidth="1"/>
    <col min="10763" max="11009" width="9" style="1"/>
    <col min="11010" max="11010" width="4.375" style="1" customWidth="1"/>
    <col min="11011" max="11011" width="9" style="1"/>
    <col min="11012" max="11012" width="6.5" style="1" customWidth="1"/>
    <col min="11013" max="11014" width="9" style="1"/>
    <col min="11015" max="11015" width="11.125" style="1" customWidth="1"/>
    <col min="11016" max="11016" width="13.125" style="1" bestFit="1" customWidth="1"/>
    <col min="11017" max="11017" width="13" style="1" bestFit="1" customWidth="1"/>
    <col min="11018" max="11018" width="11.625" style="1" bestFit="1" customWidth="1"/>
    <col min="11019" max="11265" width="9" style="1"/>
    <col min="11266" max="11266" width="4.375" style="1" customWidth="1"/>
    <col min="11267" max="11267" width="9" style="1"/>
    <col min="11268" max="11268" width="6.5" style="1" customWidth="1"/>
    <col min="11269" max="11270" width="9" style="1"/>
    <col min="11271" max="11271" width="11.125" style="1" customWidth="1"/>
    <col min="11272" max="11272" width="13.125" style="1" bestFit="1" customWidth="1"/>
    <col min="11273" max="11273" width="13" style="1" bestFit="1" customWidth="1"/>
    <col min="11274" max="11274" width="11.625" style="1" bestFit="1" customWidth="1"/>
    <col min="11275" max="11521" width="9" style="1"/>
    <col min="11522" max="11522" width="4.375" style="1" customWidth="1"/>
    <col min="11523" max="11523" width="9" style="1"/>
    <col min="11524" max="11524" width="6.5" style="1" customWidth="1"/>
    <col min="11525" max="11526" width="9" style="1"/>
    <col min="11527" max="11527" width="11.125" style="1" customWidth="1"/>
    <col min="11528" max="11528" width="13.125" style="1" bestFit="1" customWidth="1"/>
    <col min="11529" max="11529" width="13" style="1" bestFit="1" customWidth="1"/>
    <col min="11530" max="11530" width="11.625" style="1" bestFit="1" customWidth="1"/>
    <col min="11531" max="11777" width="9" style="1"/>
    <col min="11778" max="11778" width="4.375" style="1" customWidth="1"/>
    <col min="11779" max="11779" width="9" style="1"/>
    <col min="11780" max="11780" width="6.5" style="1" customWidth="1"/>
    <col min="11781" max="11782" width="9" style="1"/>
    <col min="11783" max="11783" width="11.125" style="1" customWidth="1"/>
    <col min="11784" max="11784" width="13.125" style="1" bestFit="1" customWidth="1"/>
    <col min="11785" max="11785" width="13" style="1" bestFit="1" customWidth="1"/>
    <col min="11786" max="11786" width="11.625" style="1" bestFit="1" customWidth="1"/>
    <col min="11787" max="12033" width="9" style="1"/>
    <col min="12034" max="12034" width="4.375" style="1" customWidth="1"/>
    <col min="12035" max="12035" width="9" style="1"/>
    <col min="12036" max="12036" width="6.5" style="1" customWidth="1"/>
    <col min="12037" max="12038" width="9" style="1"/>
    <col min="12039" max="12039" width="11.125" style="1" customWidth="1"/>
    <col min="12040" max="12040" width="13.125" style="1" bestFit="1" customWidth="1"/>
    <col min="12041" max="12041" width="13" style="1" bestFit="1" customWidth="1"/>
    <col min="12042" max="12042" width="11.625" style="1" bestFit="1" customWidth="1"/>
    <col min="12043" max="12289" width="9" style="1"/>
    <col min="12290" max="12290" width="4.375" style="1" customWidth="1"/>
    <col min="12291" max="12291" width="9" style="1"/>
    <col min="12292" max="12292" width="6.5" style="1" customWidth="1"/>
    <col min="12293" max="12294" width="9" style="1"/>
    <col min="12295" max="12295" width="11.125" style="1" customWidth="1"/>
    <col min="12296" max="12296" width="13.125" style="1" bestFit="1" customWidth="1"/>
    <col min="12297" max="12297" width="13" style="1" bestFit="1" customWidth="1"/>
    <col min="12298" max="12298" width="11.625" style="1" bestFit="1" customWidth="1"/>
    <col min="12299" max="12545" width="9" style="1"/>
    <col min="12546" max="12546" width="4.375" style="1" customWidth="1"/>
    <col min="12547" max="12547" width="9" style="1"/>
    <col min="12548" max="12548" width="6.5" style="1" customWidth="1"/>
    <col min="12549" max="12550" width="9" style="1"/>
    <col min="12551" max="12551" width="11.125" style="1" customWidth="1"/>
    <col min="12552" max="12552" width="13.125" style="1" bestFit="1" customWidth="1"/>
    <col min="12553" max="12553" width="13" style="1" bestFit="1" customWidth="1"/>
    <col min="12554" max="12554" width="11.625" style="1" bestFit="1" customWidth="1"/>
    <col min="12555" max="12801" width="9" style="1"/>
    <col min="12802" max="12802" width="4.375" style="1" customWidth="1"/>
    <col min="12803" max="12803" width="9" style="1"/>
    <col min="12804" max="12804" width="6.5" style="1" customWidth="1"/>
    <col min="12805" max="12806" width="9" style="1"/>
    <col min="12807" max="12807" width="11.125" style="1" customWidth="1"/>
    <col min="12808" max="12808" width="13.125" style="1" bestFit="1" customWidth="1"/>
    <col min="12809" max="12809" width="13" style="1" bestFit="1" customWidth="1"/>
    <col min="12810" max="12810" width="11.625" style="1" bestFit="1" customWidth="1"/>
    <col min="12811" max="13057" width="9" style="1"/>
    <col min="13058" max="13058" width="4.375" style="1" customWidth="1"/>
    <col min="13059" max="13059" width="9" style="1"/>
    <col min="13060" max="13060" width="6.5" style="1" customWidth="1"/>
    <col min="13061" max="13062" width="9" style="1"/>
    <col min="13063" max="13063" width="11.125" style="1" customWidth="1"/>
    <col min="13064" max="13064" width="13.125" style="1" bestFit="1" customWidth="1"/>
    <col min="13065" max="13065" width="13" style="1" bestFit="1" customWidth="1"/>
    <col min="13066" max="13066" width="11.625" style="1" bestFit="1" customWidth="1"/>
    <col min="13067" max="13313" width="9" style="1"/>
    <col min="13314" max="13314" width="4.375" style="1" customWidth="1"/>
    <col min="13315" max="13315" width="9" style="1"/>
    <col min="13316" max="13316" width="6.5" style="1" customWidth="1"/>
    <col min="13317" max="13318" width="9" style="1"/>
    <col min="13319" max="13319" width="11.125" style="1" customWidth="1"/>
    <col min="13320" max="13320" width="13.125" style="1" bestFit="1" customWidth="1"/>
    <col min="13321" max="13321" width="13" style="1" bestFit="1" customWidth="1"/>
    <col min="13322" max="13322" width="11.625" style="1" bestFit="1" customWidth="1"/>
    <col min="13323" max="13569" width="9" style="1"/>
    <col min="13570" max="13570" width="4.375" style="1" customWidth="1"/>
    <col min="13571" max="13571" width="9" style="1"/>
    <col min="13572" max="13572" width="6.5" style="1" customWidth="1"/>
    <col min="13573" max="13574" width="9" style="1"/>
    <col min="13575" max="13575" width="11.125" style="1" customWidth="1"/>
    <col min="13576" max="13576" width="13.125" style="1" bestFit="1" customWidth="1"/>
    <col min="13577" max="13577" width="13" style="1" bestFit="1" customWidth="1"/>
    <col min="13578" max="13578" width="11.625" style="1" bestFit="1" customWidth="1"/>
    <col min="13579" max="13825" width="9" style="1"/>
    <col min="13826" max="13826" width="4.375" style="1" customWidth="1"/>
    <col min="13827" max="13827" width="9" style="1"/>
    <col min="13828" max="13828" width="6.5" style="1" customWidth="1"/>
    <col min="13829" max="13830" width="9" style="1"/>
    <col min="13831" max="13831" width="11.125" style="1" customWidth="1"/>
    <col min="13832" max="13832" width="13.125" style="1" bestFit="1" customWidth="1"/>
    <col min="13833" max="13833" width="13" style="1" bestFit="1" customWidth="1"/>
    <col min="13834" max="13834" width="11.625" style="1" bestFit="1" customWidth="1"/>
    <col min="13835" max="14081" width="9" style="1"/>
    <col min="14082" max="14082" width="4.375" style="1" customWidth="1"/>
    <col min="14083" max="14083" width="9" style="1"/>
    <col min="14084" max="14084" width="6.5" style="1" customWidth="1"/>
    <col min="14085" max="14086" width="9" style="1"/>
    <col min="14087" max="14087" width="11.125" style="1" customWidth="1"/>
    <col min="14088" max="14088" width="13.125" style="1" bestFit="1" customWidth="1"/>
    <col min="14089" max="14089" width="13" style="1" bestFit="1" customWidth="1"/>
    <col min="14090" max="14090" width="11.625" style="1" bestFit="1" customWidth="1"/>
    <col min="14091" max="14337" width="9" style="1"/>
    <col min="14338" max="14338" width="4.375" style="1" customWidth="1"/>
    <col min="14339" max="14339" width="9" style="1"/>
    <col min="14340" max="14340" width="6.5" style="1" customWidth="1"/>
    <col min="14341" max="14342" width="9" style="1"/>
    <col min="14343" max="14343" width="11.125" style="1" customWidth="1"/>
    <col min="14344" max="14344" width="13.125" style="1" bestFit="1" customWidth="1"/>
    <col min="14345" max="14345" width="13" style="1" bestFit="1" customWidth="1"/>
    <col min="14346" max="14346" width="11.625" style="1" bestFit="1" customWidth="1"/>
    <col min="14347" max="14593" width="9" style="1"/>
    <col min="14594" max="14594" width="4.375" style="1" customWidth="1"/>
    <col min="14595" max="14595" width="9" style="1"/>
    <col min="14596" max="14596" width="6.5" style="1" customWidth="1"/>
    <col min="14597" max="14598" width="9" style="1"/>
    <col min="14599" max="14599" width="11.125" style="1" customWidth="1"/>
    <col min="14600" max="14600" width="13.125" style="1" bestFit="1" customWidth="1"/>
    <col min="14601" max="14601" width="13" style="1" bestFit="1" customWidth="1"/>
    <col min="14602" max="14602" width="11.625" style="1" bestFit="1" customWidth="1"/>
    <col min="14603" max="14849" width="9" style="1"/>
    <col min="14850" max="14850" width="4.375" style="1" customWidth="1"/>
    <col min="14851" max="14851" width="9" style="1"/>
    <col min="14852" max="14852" width="6.5" style="1" customWidth="1"/>
    <col min="14853" max="14854" width="9" style="1"/>
    <col min="14855" max="14855" width="11.125" style="1" customWidth="1"/>
    <col min="14856" max="14856" width="13.125" style="1" bestFit="1" customWidth="1"/>
    <col min="14857" max="14857" width="13" style="1" bestFit="1" customWidth="1"/>
    <col min="14858" max="14858" width="11.625" style="1" bestFit="1" customWidth="1"/>
    <col min="14859" max="15105" width="9" style="1"/>
    <col min="15106" max="15106" width="4.375" style="1" customWidth="1"/>
    <col min="15107" max="15107" width="9" style="1"/>
    <col min="15108" max="15108" width="6.5" style="1" customWidth="1"/>
    <col min="15109" max="15110" width="9" style="1"/>
    <col min="15111" max="15111" width="11.125" style="1" customWidth="1"/>
    <col min="15112" max="15112" width="13.125" style="1" bestFit="1" customWidth="1"/>
    <col min="15113" max="15113" width="13" style="1" bestFit="1" customWidth="1"/>
    <col min="15114" max="15114" width="11.625" style="1" bestFit="1" customWidth="1"/>
    <col min="15115" max="15361" width="9" style="1"/>
    <col min="15362" max="15362" width="4.375" style="1" customWidth="1"/>
    <col min="15363" max="15363" width="9" style="1"/>
    <col min="15364" max="15364" width="6.5" style="1" customWidth="1"/>
    <col min="15365" max="15366" width="9" style="1"/>
    <col min="15367" max="15367" width="11.125" style="1" customWidth="1"/>
    <col min="15368" max="15368" width="13.125" style="1" bestFit="1" customWidth="1"/>
    <col min="15369" max="15369" width="13" style="1" bestFit="1" customWidth="1"/>
    <col min="15370" max="15370" width="11.625" style="1" bestFit="1" customWidth="1"/>
    <col min="15371" max="15617" width="9" style="1"/>
    <col min="15618" max="15618" width="4.375" style="1" customWidth="1"/>
    <col min="15619" max="15619" width="9" style="1"/>
    <col min="15620" max="15620" width="6.5" style="1" customWidth="1"/>
    <col min="15621" max="15622" width="9" style="1"/>
    <col min="15623" max="15623" width="11.125" style="1" customWidth="1"/>
    <col min="15624" max="15624" width="13.125" style="1" bestFit="1" customWidth="1"/>
    <col min="15625" max="15625" width="13" style="1" bestFit="1" customWidth="1"/>
    <col min="15626" max="15626" width="11.625" style="1" bestFit="1" customWidth="1"/>
    <col min="15627" max="15873" width="9" style="1"/>
    <col min="15874" max="15874" width="4.375" style="1" customWidth="1"/>
    <col min="15875" max="15875" width="9" style="1"/>
    <col min="15876" max="15876" width="6.5" style="1" customWidth="1"/>
    <col min="15877" max="15878" width="9" style="1"/>
    <col min="15879" max="15879" width="11.125" style="1" customWidth="1"/>
    <col min="15880" max="15880" width="13.125" style="1" bestFit="1" customWidth="1"/>
    <col min="15881" max="15881" width="13" style="1" bestFit="1" customWidth="1"/>
    <col min="15882" max="15882" width="11.625" style="1" bestFit="1" customWidth="1"/>
    <col min="15883" max="16129" width="9" style="1"/>
    <col min="16130" max="16130" width="4.375" style="1" customWidth="1"/>
    <col min="16131" max="16131" width="9" style="1"/>
    <col min="16132" max="16132" width="6.5" style="1" customWidth="1"/>
    <col min="16133" max="16134" width="9" style="1"/>
    <col min="16135" max="16135" width="11.125" style="1" customWidth="1"/>
    <col min="16136" max="16136" width="13.125" style="1" bestFit="1" customWidth="1"/>
    <col min="16137" max="16137" width="13" style="1" bestFit="1" customWidth="1"/>
    <col min="16138" max="16138" width="11.625" style="1" bestFit="1" customWidth="1"/>
    <col min="16139" max="16384" width="9" style="1"/>
  </cols>
  <sheetData>
    <row r="1" spans="1:10" x14ac:dyDescent="0.2">
      <c r="A1" s="84" t="s">
        <v>36</v>
      </c>
      <c r="B1" s="84"/>
      <c r="C1" s="84"/>
      <c r="D1" s="84"/>
      <c r="E1" s="84"/>
      <c r="F1" s="84"/>
      <c r="G1" s="84"/>
      <c r="H1" s="84"/>
      <c r="I1" s="84"/>
    </row>
    <row r="3" spans="1:10" ht="12.6" customHeight="1" x14ac:dyDescent="0.2">
      <c r="A3" s="85" t="s">
        <v>14</v>
      </c>
      <c r="B3" s="85"/>
      <c r="C3" s="85"/>
      <c r="D3" s="85"/>
      <c r="E3" s="85"/>
      <c r="F3" s="85"/>
      <c r="G3" s="85"/>
      <c r="H3" s="85"/>
      <c r="I3" s="85"/>
    </row>
    <row r="4" spans="1:10" ht="12.6" customHeight="1" x14ac:dyDescent="0.2">
      <c r="A4" s="85" t="s">
        <v>15</v>
      </c>
      <c r="B4" s="85"/>
      <c r="C4" s="85"/>
      <c r="D4" s="85"/>
      <c r="E4" s="85"/>
      <c r="F4" s="85"/>
      <c r="G4" s="85"/>
      <c r="H4" s="85"/>
      <c r="I4" s="85"/>
    </row>
    <row r="5" spans="1:10" ht="12.6" customHeight="1" x14ac:dyDescent="0.2">
      <c r="A5" s="2"/>
      <c r="B5" s="2"/>
      <c r="C5" s="2"/>
      <c r="D5" s="2"/>
      <c r="E5" s="2"/>
      <c r="F5" s="2"/>
      <c r="G5" s="2"/>
      <c r="H5" s="2"/>
      <c r="I5" s="2"/>
    </row>
    <row r="6" spans="1:10" ht="12.6" customHeight="1" x14ac:dyDescent="0.2">
      <c r="A6" s="1" t="s">
        <v>16</v>
      </c>
    </row>
    <row r="7" spans="1:10" ht="12.6" customHeight="1" x14ac:dyDescent="0.2">
      <c r="A7" s="86" t="s">
        <v>17</v>
      </c>
      <c r="B7" s="86"/>
      <c r="C7" s="86"/>
      <c r="D7" s="86"/>
      <c r="E7" s="86"/>
      <c r="F7" s="86"/>
      <c r="G7" s="86"/>
      <c r="H7" s="86"/>
      <c r="I7" s="86"/>
    </row>
    <row r="8" spans="1:10" x14ac:dyDescent="0.2">
      <c r="A8" s="2"/>
      <c r="B8" s="2"/>
      <c r="C8" s="2"/>
      <c r="D8" s="2"/>
      <c r="E8" s="2"/>
      <c r="F8" s="10" t="s">
        <v>20</v>
      </c>
      <c r="G8" s="2"/>
      <c r="H8" s="2"/>
      <c r="I8" s="2"/>
    </row>
    <row r="9" spans="1:10" x14ac:dyDescent="0.2">
      <c r="A9" s="83" t="s">
        <v>19</v>
      </c>
      <c r="B9" s="83"/>
      <c r="C9" s="83"/>
      <c r="D9" s="83"/>
      <c r="E9" s="83"/>
      <c r="F9" s="83"/>
      <c r="G9" s="83"/>
      <c r="H9" s="83"/>
      <c r="I9" s="83"/>
    </row>
    <row r="10" spans="1:10" x14ac:dyDescent="0.2">
      <c r="A10" s="1" t="s">
        <v>18</v>
      </c>
      <c r="H10" s="6"/>
      <c r="I10" s="7">
        <v>45260.77</v>
      </c>
    </row>
    <row r="11" spans="1:10" x14ac:dyDescent="0.2">
      <c r="A11" s="1" t="s">
        <v>10</v>
      </c>
      <c r="G11" s="1" t="s">
        <v>11</v>
      </c>
      <c r="H11" s="8">
        <v>101</v>
      </c>
      <c r="I11" s="7">
        <f>H11*13</f>
        <v>1313</v>
      </c>
    </row>
    <row r="12" spans="1:10" x14ac:dyDescent="0.2">
      <c r="A12" s="1" t="s">
        <v>12</v>
      </c>
      <c r="H12" s="6"/>
      <c r="I12" s="7">
        <v>0</v>
      </c>
    </row>
    <row r="13" spans="1:10" x14ac:dyDescent="0.2">
      <c r="A13" s="1" t="s">
        <v>40</v>
      </c>
      <c r="H13" s="6"/>
      <c r="I13" s="7">
        <v>0</v>
      </c>
      <c r="J13" s="4"/>
    </row>
    <row r="14" spans="1:10" x14ac:dyDescent="0.2">
      <c r="A14" s="1" t="s">
        <v>13</v>
      </c>
      <c r="H14" s="6"/>
      <c r="I14" s="9">
        <f>SUM(I10:I13)</f>
        <v>46573.77</v>
      </c>
    </row>
    <row r="15" spans="1:10" x14ac:dyDescent="0.2">
      <c r="A15" s="2"/>
      <c r="B15" s="2"/>
      <c r="C15" s="2"/>
      <c r="D15" s="2"/>
      <c r="E15" s="2"/>
      <c r="F15" s="2"/>
      <c r="G15" s="2"/>
      <c r="H15" s="2"/>
      <c r="I15" s="5"/>
    </row>
    <row r="16" spans="1:10" x14ac:dyDescent="0.2">
      <c r="A16" s="83" t="s">
        <v>21</v>
      </c>
      <c r="B16" s="83"/>
      <c r="C16" s="83"/>
      <c r="D16" s="83"/>
      <c r="E16" s="83"/>
      <c r="F16" s="83"/>
      <c r="G16" s="83"/>
      <c r="H16" s="83"/>
      <c r="I16" s="83"/>
    </row>
    <row r="17" spans="1:10" x14ac:dyDescent="0.2">
      <c r="A17" s="1" t="s">
        <v>18</v>
      </c>
      <c r="H17" s="6"/>
      <c r="I17" s="7">
        <f>I10</f>
        <v>45260.77</v>
      </c>
    </row>
    <row r="18" spans="1:10" x14ac:dyDescent="0.2">
      <c r="A18" s="1" t="s">
        <v>10</v>
      </c>
      <c r="G18" s="1" t="s">
        <v>11</v>
      </c>
      <c r="H18" s="8">
        <v>120</v>
      </c>
      <c r="I18" s="7">
        <f>H18*13</f>
        <v>1560</v>
      </c>
    </row>
    <row r="19" spans="1:10" x14ac:dyDescent="0.2">
      <c r="A19" s="1" t="s">
        <v>12</v>
      </c>
      <c r="H19" s="6"/>
      <c r="I19" s="7">
        <v>0</v>
      </c>
    </row>
    <row r="20" spans="1:10" x14ac:dyDescent="0.2">
      <c r="A20" s="1" t="s">
        <v>40</v>
      </c>
      <c r="H20" s="6"/>
      <c r="I20" s="7">
        <v>0</v>
      </c>
      <c r="J20" s="4"/>
    </row>
    <row r="21" spans="1:10" x14ac:dyDescent="0.2">
      <c r="A21" s="1" t="s">
        <v>13</v>
      </c>
      <c r="H21" s="3"/>
      <c r="I21" s="9">
        <f>SUM(I17:I20)</f>
        <v>46820.77</v>
      </c>
    </row>
    <row r="22" spans="1:10" x14ac:dyDescent="0.2">
      <c r="A22" s="2"/>
      <c r="B22" s="2"/>
      <c r="C22" s="2"/>
      <c r="D22" s="2"/>
      <c r="E22" s="2"/>
      <c r="F22" s="2"/>
      <c r="G22" s="2"/>
      <c r="H22" s="2"/>
      <c r="I22" s="5"/>
    </row>
    <row r="23" spans="1:10" x14ac:dyDescent="0.2">
      <c r="A23" s="83" t="s">
        <v>22</v>
      </c>
      <c r="B23" s="83"/>
      <c r="C23" s="83"/>
      <c r="D23" s="83"/>
      <c r="E23" s="83"/>
      <c r="F23" s="83"/>
      <c r="G23" s="83"/>
      <c r="H23" s="83"/>
      <c r="I23" s="83"/>
    </row>
    <row r="24" spans="1:10" x14ac:dyDescent="0.2">
      <c r="A24" s="1" t="s">
        <v>18</v>
      </c>
      <c r="H24" s="6"/>
      <c r="I24" s="7">
        <f>I10</f>
        <v>45260.77</v>
      </c>
    </row>
    <row r="25" spans="1:10" x14ac:dyDescent="0.2">
      <c r="A25" s="1" t="s">
        <v>10</v>
      </c>
      <c r="G25" s="1" t="s">
        <v>11</v>
      </c>
      <c r="H25" s="8">
        <v>135</v>
      </c>
      <c r="I25" s="7">
        <f>H25*13</f>
        <v>1755</v>
      </c>
      <c r="J25" s="4"/>
    </row>
    <row r="26" spans="1:10" x14ac:dyDescent="0.2">
      <c r="A26" s="1" t="s">
        <v>12</v>
      </c>
      <c r="H26" s="6"/>
      <c r="I26" s="7">
        <f>ROUND(H26/1936.27,2)</f>
        <v>0</v>
      </c>
    </row>
    <row r="27" spans="1:10" x14ac:dyDescent="0.2">
      <c r="A27" s="1" t="s">
        <v>40</v>
      </c>
      <c r="H27" s="8"/>
      <c r="I27" s="7">
        <v>0</v>
      </c>
    </row>
    <row r="28" spans="1:10" x14ac:dyDescent="0.2">
      <c r="A28" s="1" t="s">
        <v>13</v>
      </c>
      <c r="H28" s="3"/>
      <c r="I28" s="9">
        <f>SUM(I24:I27)</f>
        <v>47015.77</v>
      </c>
    </row>
    <row r="29" spans="1:10" x14ac:dyDescent="0.2">
      <c r="A29" s="2"/>
      <c r="B29" s="2"/>
      <c r="C29" s="2"/>
      <c r="D29" s="2"/>
      <c r="E29" s="2"/>
      <c r="F29" s="2"/>
      <c r="G29" s="2"/>
      <c r="H29" s="2"/>
      <c r="I29" s="5"/>
    </row>
  </sheetData>
  <mergeCells count="7">
    <mergeCell ref="A16:I16"/>
    <mergeCell ref="A23:I23"/>
    <mergeCell ref="A9:I9"/>
    <mergeCell ref="A1:I1"/>
    <mergeCell ref="A3:I3"/>
    <mergeCell ref="A4:I4"/>
    <mergeCell ref="A7:I7"/>
  </mergeCells>
  <printOptions horizontalCentered="1" verticalCentered="1" gridLines="1"/>
  <pageMargins left="0.59055118110236227" right="0.59055118110236227" top="1.5748031496062993" bottom="1.5748031496062993" header="0.51181102362204722" footer="0.51181102362204722"/>
  <pageSetup paperSize="9" scale="99" orientation="portrait" horizontalDpi="300" verticalDpi="300" r:id="rId1"/>
  <headerFooter alignWithMargins="0">
    <oddHeader>&amp;C&amp;20COMUNE DI ...............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CCNL-DIRIGENTI 2019-2021</vt:lpstr>
      <vt:lpstr>Scheda-Inquadramento</vt:lpstr>
      <vt:lpstr>'Scheda-Inquadramento'!Area_stampa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Alice Resconi</cp:lastModifiedBy>
  <cp:lastPrinted>2024-07-25T08:15:52Z</cp:lastPrinted>
  <dcterms:created xsi:type="dcterms:W3CDTF">2020-12-21T07:40:03Z</dcterms:created>
  <dcterms:modified xsi:type="dcterms:W3CDTF">2024-07-25T08:18:34Z</dcterms:modified>
</cp:coreProperties>
</file>